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comments4.xml" ContentType="application/vnd.openxmlformats-officedocument.spreadsheetml.comments+xml"/>
  <Override PartName="/xl/threadedComments/threadedComment2.xml" ContentType="application/vnd.ms-excel.threadedcomments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omments5.xml" ContentType="application/vnd.openxmlformats-officedocument.spreadsheetml.comments+xml"/>
  <Override PartName="/xl/threadedComments/threadedComment3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ger\Dropbox\Consultancy\MRC work\Ownership and plurality\Ownership Report 2025\Data sheets\"/>
    </mc:Choice>
  </mc:AlternateContent>
  <xr:revisionPtr revIDLastSave="0" documentId="13_ncr:1_{2B4A30A4-C54B-40FE-9786-A0A32B94244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V - Ownership and revenue" sheetId="1" r:id="rId1"/>
    <sheet name="TV - BARB weekly viewing" sheetId="11" r:id="rId2"/>
    <sheet name="TV - BARB identified viewing" sheetId="3" r:id="rId3"/>
    <sheet name="TV - Subscription &amp; VOD" sheetId="5" r:id="rId4"/>
    <sheet name="TV - Production sector" sheetId="14" r:id="rId5"/>
    <sheet name="Radio - Stations &amp; owners" sheetId="13" r:id="rId6"/>
    <sheet name="Radio - 2025 commercial station" sheetId="12" r:id="rId7"/>
    <sheet name="Radio - Audiences and revenues" sheetId="8" r:id="rId8"/>
    <sheet name="Podcasting" sheetId="9" r:id="rId9"/>
  </sheets>
  <externalReferences>
    <externalReference r:id="rId10"/>
  </externalReferences>
  <calcPr calcId="191029"/>
  <pivotCaches>
    <pivotCache cacheId="0" r:id="rId11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1" l="1"/>
  <c r="G18" i="1"/>
  <c r="G19" i="1"/>
  <c r="G20" i="1"/>
  <c r="G21" i="1"/>
  <c r="G22" i="1"/>
  <c r="G16" i="1"/>
  <c r="G11" i="1"/>
  <c r="G12" i="1"/>
  <c r="G14" i="1"/>
  <c r="G10" i="1"/>
  <c r="G4" i="1"/>
  <c r="G5" i="1"/>
  <c r="G6" i="1"/>
  <c r="G7" i="1"/>
  <c r="G8" i="1"/>
  <c r="G3" i="1"/>
  <c r="F17" i="1"/>
  <c r="F18" i="1"/>
  <c r="F19" i="1"/>
  <c r="F20" i="1"/>
  <c r="F21" i="1"/>
  <c r="F22" i="1"/>
  <c r="F16" i="1"/>
  <c r="E16" i="1"/>
  <c r="P11" i="1"/>
  <c r="D18" i="14"/>
  <c r="C28" i="14"/>
  <c r="E19" i="1"/>
  <c r="E17" i="1"/>
  <c r="D49" i="14" l="1"/>
  <c r="E49" i="14"/>
  <c r="F49" i="14"/>
  <c r="D50" i="14"/>
  <c r="E50" i="14"/>
  <c r="F50" i="14"/>
  <c r="D51" i="14"/>
  <c r="E51" i="14"/>
  <c r="F51" i="14"/>
  <c r="D52" i="14"/>
  <c r="E52" i="14"/>
  <c r="F52" i="14"/>
  <c r="D53" i="14"/>
  <c r="E53" i="14"/>
  <c r="F53" i="14"/>
  <c r="D54" i="14"/>
  <c r="E54" i="14"/>
  <c r="F54" i="14"/>
  <c r="C50" i="14"/>
  <c r="C51" i="14"/>
  <c r="C52" i="14"/>
  <c r="C53" i="14"/>
  <c r="C54" i="14"/>
  <c r="C49" i="14"/>
  <c r="D28" i="14" l="1"/>
  <c r="C29" i="14"/>
  <c r="D29" i="14" s="1"/>
  <c r="C30" i="14"/>
  <c r="D30" i="14" s="1"/>
  <c r="C31" i="14"/>
  <c r="D31" i="14" s="1"/>
  <c r="C32" i="14"/>
  <c r="D32" i="14" s="1"/>
  <c r="C33" i="14"/>
  <c r="D33" i="14" s="1"/>
  <c r="D19" i="14"/>
  <c r="D20" i="14"/>
  <c r="D21" i="14"/>
  <c r="D22" i="14"/>
  <c r="D23" i="14"/>
  <c r="D13" i="14"/>
  <c r="F13" i="14" s="1"/>
  <c r="C8" i="14"/>
  <c r="C9" i="14"/>
  <c r="C10" i="14"/>
  <c r="C11" i="14"/>
  <c r="C7" i="14"/>
  <c r="E13" i="14"/>
  <c r="D34" i="14" l="1"/>
  <c r="F12" i="14"/>
  <c r="F10" i="14"/>
  <c r="F7" i="14"/>
  <c r="F11" i="14"/>
  <c r="F9" i="14"/>
  <c r="F8" i="14"/>
  <c r="E20" i="1"/>
  <c r="E21" i="1"/>
  <c r="E18" i="1"/>
  <c r="E22" i="1"/>
  <c r="K19" i="13" l="1"/>
  <c r="L6" i="13" s="1"/>
  <c r="G17" i="13"/>
  <c r="H15" i="13" s="1"/>
  <c r="O24" i="13"/>
  <c r="P14" i="13" s="1"/>
  <c r="D9" i="5"/>
  <c r="C4" i="9"/>
  <c r="F6" i="8"/>
  <c r="F5" i="8"/>
  <c r="F4" i="8"/>
  <c r="B40" i="5"/>
  <c r="D39" i="5"/>
  <c r="C39" i="5"/>
  <c r="D38" i="5"/>
  <c r="C38" i="5"/>
  <c r="D37" i="5"/>
  <c r="C37" i="5"/>
  <c r="D36" i="5"/>
  <c r="C36" i="5"/>
  <c r="D35" i="5"/>
  <c r="C35" i="5"/>
  <c r="D34" i="5"/>
  <c r="C34" i="5"/>
  <c r="D33" i="5"/>
  <c r="C33" i="5"/>
  <c r="D32" i="5"/>
  <c r="C32" i="5"/>
  <c r="D31" i="5"/>
  <c r="C31" i="5"/>
  <c r="D30" i="5"/>
  <c r="C30" i="5"/>
  <c r="C12" i="11"/>
  <c r="H14" i="13" l="1"/>
  <c r="H13" i="13"/>
  <c r="H12" i="13"/>
  <c r="H11" i="13"/>
  <c r="H10" i="13"/>
  <c r="H9" i="13"/>
  <c r="P6" i="13"/>
  <c r="H8" i="13"/>
  <c r="H7" i="13"/>
  <c r="H6" i="13"/>
  <c r="H5" i="13"/>
  <c r="H16" i="13"/>
  <c r="L17" i="13"/>
  <c r="L16" i="13"/>
  <c r="L15" i="13"/>
  <c r="L14" i="13"/>
  <c r="L12" i="13"/>
  <c r="L11" i="13"/>
  <c r="L13" i="13"/>
  <c r="L10" i="13"/>
  <c r="L8" i="13"/>
  <c r="L5" i="13"/>
  <c r="L7" i="13"/>
  <c r="L9" i="13"/>
  <c r="L18" i="13"/>
  <c r="P18" i="13"/>
  <c r="P17" i="13"/>
  <c r="P16" i="13"/>
  <c r="P15" i="13"/>
  <c r="P13" i="13"/>
  <c r="P5" i="13"/>
  <c r="P23" i="13"/>
  <c r="P22" i="13"/>
  <c r="P8" i="13"/>
  <c r="P20" i="13"/>
  <c r="P7" i="13"/>
  <c r="P12" i="13"/>
  <c r="P11" i="13"/>
  <c r="P10" i="13"/>
  <c r="P9" i="13"/>
  <c r="P21" i="13"/>
  <c r="P19" i="13"/>
  <c r="B19" i="5"/>
  <c r="E9" i="5" s="1"/>
  <c r="C10" i="5"/>
  <c r="C11" i="5"/>
  <c r="C15" i="5"/>
  <c r="C14" i="5"/>
  <c r="C16" i="5"/>
  <c r="C13" i="5"/>
  <c r="C12" i="5"/>
  <c r="C18" i="5"/>
  <c r="C17" i="5"/>
  <c r="C9" i="5"/>
  <c r="L19" i="13" l="1"/>
  <c r="H17" i="13"/>
  <c r="P24" i="13"/>
  <c r="E38" i="5"/>
  <c r="E34" i="5"/>
  <c r="E30" i="5"/>
  <c r="E33" i="5"/>
  <c r="E37" i="5"/>
  <c r="E36" i="5"/>
  <c r="E39" i="5"/>
  <c r="E32" i="5"/>
  <c r="E35" i="5"/>
  <c r="E31" i="5"/>
  <c r="E10" i="8"/>
  <c r="F10" i="8" s="1"/>
  <c r="F9" i="8" l="1"/>
  <c r="F11" i="8"/>
  <c r="D4" i="9"/>
  <c r="E10" i="5" l="1"/>
  <c r="E16" i="5"/>
  <c r="E17" i="5"/>
  <c r="E11" i="5"/>
  <c r="E13" i="5"/>
  <c r="E15" i="5"/>
  <c r="E12" i="5"/>
  <c r="E14" i="5"/>
  <c r="E18" i="5"/>
  <c r="E11" i="1"/>
  <c r="E13" i="1" s="1"/>
  <c r="D10" i="5"/>
  <c r="D11" i="5"/>
  <c r="D15" i="5"/>
  <c r="D14" i="5"/>
  <c r="D16" i="5"/>
  <c r="D13" i="5"/>
  <c r="D12" i="5"/>
  <c r="D18" i="5"/>
  <c r="D17" i="5"/>
  <c r="D20" i="8" l="1"/>
  <c r="D21" i="8"/>
  <c r="D19" i="8"/>
  <c r="F20" i="8"/>
  <c r="F21" i="8"/>
  <c r="F19" i="8"/>
  <c r="F15" i="8"/>
  <c r="F16" i="8"/>
  <c r="F14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tc={88469D45-9EEE-450B-9662-17559C1281CD}</author>
    <author>tc={AC6FBDEC-E258-490A-B20A-CF43A6CB9151}</author>
    <author>tc={55828414-C925-4DE0-8757-A0A96E3A3537}</author>
  </authors>
  <commentList>
    <comment ref="L4" authorId="0" shapeId="0" xr:uid="{88469D45-9EEE-450B-9662-17559C1281CD}">
      <text>
        <t>[Threaded comment]
Your version of Excel allows you to read this threaded comment; however, any edits to it will get removed if the file is opened in a newer version of Excel. Learn more: https://go.microsoft.com/fwlink/?linkid=870924
Comment:
    Sky segment of results</t>
      </text>
    </comment>
    <comment ref="M11" authorId="1" shapeId="0" xr:uid="{AC6FBDEC-E258-490A-B20A-CF43A6CB9151}">
      <text>
        <t>[Threaded comment]
Your version of Excel allows you to read this threaded comment; however, any edits to it will get removed if the file is opened in a newer version of Excel. Learn more: https://go.microsoft.com/fwlink/?linkid=870924
Comment:
    UK segmented revenue in EUR</t>
      </text>
    </comment>
    <comment ref="M19" authorId="2" shapeId="0" xr:uid="{55828414-C925-4DE0-8757-A0A96E3A3537}">
      <text>
        <t>[Threaded comment]
Your version of Excel allows you to read this threaded comment; however, any edits to it will get removed if the file is opened in a newer version of Excel. Learn more: https://go.microsoft.com/fwlink/?linkid=870924
Comment:
    Quarterly figures in TV &amp; Radio core data sheet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 Chivers</author>
  </authors>
  <commentList>
    <comment ref="A12" authorId="0" shapeId="0" xr:uid="{B8311855-D5C8-49DA-AFC0-28D7F376377D}">
      <text>
        <r>
          <rPr>
            <b/>
            <sz val="9"/>
            <color indexed="81"/>
            <rFont val="Tahoma"/>
            <family val="2"/>
          </rPr>
          <t>Tom Chivers:</t>
        </r>
        <r>
          <rPr>
            <sz val="9"/>
            <color indexed="81"/>
            <rFont val="Tahoma"/>
            <family val="2"/>
          </rPr>
          <t xml:space="preserve">
Includes 19 networks (UKTV, Paramount, Eurosport etc.), 20 individual BARB-reporting channels (GB News, S4C etc.) and non-BARB subscribers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 Chivers</author>
  </authors>
  <commentList>
    <comment ref="A5" authorId="0" shapeId="0" xr:uid="{B31D3AEC-F51B-4172-8F81-5EE74B6AC6CD}">
      <text>
        <r>
          <rPr>
            <b/>
            <sz val="9"/>
            <color indexed="81"/>
            <rFont val="Tahoma"/>
            <family val="2"/>
          </rPr>
          <t>Tom Chivers:</t>
        </r>
        <r>
          <rPr>
            <sz val="9"/>
            <color indexed="81"/>
            <rFont val="Tahoma"/>
            <family val="2"/>
          </rPr>
          <t xml:space="preserve">
Cell C59 - Total SVOD access</t>
        </r>
      </text>
    </comment>
    <comment ref="A26" authorId="0" shapeId="0" xr:uid="{8B039114-CC0C-40A2-9A43-D9041737D269}">
      <text>
        <r>
          <rPr>
            <b/>
            <sz val="9"/>
            <color indexed="81"/>
            <rFont val="Tahoma"/>
            <family val="2"/>
          </rPr>
          <t>Tom Chivers:</t>
        </r>
        <r>
          <rPr>
            <sz val="9"/>
            <color indexed="81"/>
            <rFont val="Tahoma"/>
            <family val="2"/>
          </rPr>
          <t xml:space="preserve">
Cell C59 - Total SVOD access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tc={8C31E23A-445A-4FCC-9792-A9CBE6E8324C}</author>
    <author>tc={1BFA84A4-5555-4490-961A-BFB72B406868}</author>
    <author>tc={DD839EA8-77A7-4D61-AB49-BA0CB5BCCF35}</author>
    <author>tc={B722D20B-EE6A-48FF-9905-E97C50163695}</author>
    <author>tc={50AE7FD5-34F5-461A-9533-7F1E55AFFB96}</author>
  </authors>
  <commentList>
    <comment ref="C6" authorId="0" shapeId="0" xr:uid="{8C31E23A-445A-4FCC-9792-A9CBE6E8324C}">
      <text>
        <t>[Threaded comment]
Your version of Excel allows you to read this threaded comment; however, any edits to it will get removed if the file is opened in a newer version of Excel. Learn more: https://go.microsoft.com/fwlink/?linkid=870924
Comment:
    From total number of companies * % listed in O&amp;O report</t>
      </text>
    </comment>
    <comment ref="C13" authorId="1" shapeId="0" xr:uid="{1BFA84A4-5555-4490-961A-BFB72B406868}">
      <text>
        <t>[Threaded comment]
Your version of Excel allows you to read this threaded comment; however, any edits to it will get removed if the file is opened in a newer version of Excel. Learn more: https://go.microsoft.com/fwlink/?linkid=870924
Comment:
    Total company figure as stated in research correspondence with O&amp;O</t>
      </text>
    </comment>
    <comment ref="D13" authorId="2" shapeId="0" xr:uid="{DD839EA8-77A7-4D61-AB49-BA0CB5BCCF35}">
      <text>
        <t>[Threaded comment]
Your version of Excel allows you to read this threaded comment; however, any edits to it will get removed if the file is opened in a newer version of Excel. Learn more: https://go.microsoft.com/fwlink/?linkid=870924
Comment:
    O&amp;O sector figure + ‘small producers’ listed in O&amp;O report footnote, pg 12</t>
      </text>
    </comment>
    <comment ref="E13" authorId="3" shapeId="0" xr:uid="{B722D20B-EE6A-48FF-9905-E97C50163695}">
      <text>
        <t>[Threaded comment]
Your version of Excel allows you to read this threaded comment; however, any edits to it will get removed if the file is opened in a newer version of Excel. Learn more: https://go.microsoft.com/fwlink/?linkid=870924
Comment:
    Figures do not add up to 101%, as per note in O&amp;O/Pact report</t>
      </text>
    </comment>
    <comment ref="G37" authorId="4" shapeId="0" xr:uid="{50AE7FD5-34F5-461A-9533-7F1E55AFFB96}">
      <text>
        <t>[Threaded comment]
Your version of Excel allows you to read this threaded comment; however, any edits to it will get removed if the file is opened in a newer version of Excel. Learn more: https://go.microsoft.com/fwlink/?linkid=870924
Comment:
    Sky &amp; multichannel</t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tc={415AB87B-42EF-4C08-B78D-D186F0AEB3C4}</author>
  </authors>
  <commentList>
    <comment ref="D4" authorId="0" shapeId="0" xr:uid="{415AB87B-42EF-4C08-B78D-D186F0AEB3C4}">
      <text>
        <t>[Threaded comment]
Your version of Excel allows you to read this threaded comment; however, any edits to it will get removed if the file is opened in a newer version of Excel. Learn more: https://go.microsoft.com/fwlink/?linkid=870924
Comment:
    Projected from previous values: reach (millions) not included in MIDAS</t>
      </text>
    </comment>
  </commentList>
</comments>
</file>

<file path=xl/sharedStrings.xml><?xml version="1.0" encoding="utf-8"?>
<sst xmlns="http://schemas.openxmlformats.org/spreadsheetml/2006/main" count="3803" uniqueCount="1627">
  <si>
    <t>Platform</t>
  </si>
  <si>
    <t>Parent company</t>
  </si>
  <si>
    <t>Location of Owner</t>
  </si>
  <si>
    <t>Content providers (PSB &amp; Subscription)</t>
  </si>
  <si>
    <t>BT</t>
  </si>
  <si>
    <t>Sky (inc. Now TV)</t>
  </si>
  <si>
    <t>BBC</t>
  </si>
  <si>
    <t>ITV</t>
  </si>
  <si>
    <t>Channel 4</t>
  </si>
  <si>
    <t>Telecommunications</t>
  </si>
  <si>
    <t>TalkTalk</t>
  </si>
  <si>
    <t>Video on Demand (SVOD and TVOD)</t>
  </si>
  <si>
    <t>Netflix</t>
  </si>
  <si>
    <t>BT Group</t>
  </si>
  <si>
    <t>Comcast</t>
  </si>
  <si>
    <t>BBC Group</t>
  </si>
  <si>
    <t>ITC Plc</t>
  </si>
  <si>
    <t>Channel Four Television</t>
  </si>
  <si>
    <t>Apple Inc</t>
  </si>
  <si>
    <t>Amazon Inc</t>
  </si>
  <si>
    <t>Alphabet Inc</t>
  </si>
  <si>
    <t>Netflix Inc</t>
  </si>
  <si>
    <t>UK</t>
  </si>
  <si>
    <t>USA</t>
  </si>
  <si>
    <t>Disney</t>
  </si>
  <si>
    <t>Prime Video</t>
  </si>
  <si>
    <t>Disney+</t>
  </si>
  <si>
    <t>Revenue (£m)</t>
  </si>
  <si>
    <t>Source</t>
  </si>
  <si>
    <t>(In $)</t>
  </si>
  <si>
    <t>$/£ 3 year av</t>
  </si>
  <si>
    <t>Page (pdf)</t>
  </si>
  <si>
    <t>Year end</t>
  </si>
  <si>
    <t>Apple data</t>
  </si>
  <si>
    <t>Amazon data</t>
  </si>
  <si>
    <t>Alphabet data</t>
  </si>
  <si>
    <t>Netflix data</t>
  </si>
  <si>
    <t>Disney Data</t>
  </si>
  <si>
    <t>Combined subscriptions</t>
  </si>
  <si>
    <t>Xbox Live</t>
  </si>
  <si>
    <t>NowTV</t>
  </si>
  <si>
    <t>HayU</t>
  </si>
  <si>
    <t>BritBox</t>
  </si>
  <si>
    <t>Apple TV+</t>
  </si>
  <si>
    <t>Global Radio</t>
  </si>
  <si>
    <t>Virgin Radio</t>
  </si>
  <si>
    <t>Spotify</t>
  </si>
  <si>
    <t>RadioPlayer</t>
  </si>
  <si>
    <t>Castbox</t>
  </si>
  <si>
    <t>BBC Sounds</t>
  </si>
  <si>
    <t>Globalplayer</t>
  </si>
  <si>
    <t>Soundcloud</t>
  </si>
  <si>
    <t>YouTube</t>
  </si>
  <si>
    <t>Commercial</t>
  </si>
  <si>
    <t>Community</t>
  </si>
  <si>
    <t>BBC vs Commercial Radio - Audience and Revenue Shares</t>
  </si>
  <si>
    <t>Ofcom Communications Market Report 2020</t>
  </si>
  <si>
    <t>"Commercial radio revenues and BBC spend on radio"</t>
  </si>
  <si>
    <t>"Community radio"</t>
  </si>
  <si>
    <t>Source for listening:</t>
  </si>
  <si>
    <t>RAJAR (Period ending 16-Sep-18; Weekly reach, adults 15+)</t>
  </si>
  <si>
    <t>RAJAR (Period ending 20-Mar-20; Weekly reach, adults 15+)</t>
  </si>
  <si>
    <t>Weekly reach (000s)</t>
  </si>
  <si>
    <t>% rev</t>
  </si>
  <si>
    <t>% Share Listening</t>
  </si>
  <si>
    <t>Absolute Radio</t>
  </si>
  <si>
    <t>Absolute 80s</t>
  </si>
  <si>
    <t>Kiss</t>
  </si>
  <si>
    <t>LBC</t>
  </si>
  <si>
    <t>Planet Rock</t>
  </si>
  <si>
    <t>Premier Praise</t>
  </si>
  <si>
    <t>Premier Christian Media Trust</t>
  </si>
  <si>
    <t>Scala Radio</t>
  </si>
  <si>
    <t>Sunrise Radio</t>
  </si>
  <si>
    <t>Times Radio</t>
  </si>
  <si>
    <t>United Christian Broadcasters</t>
  </si>
  <si>
    <t>Capital Dance</t>
  </si>
  <si>
    <t>Capital Xtra</t>
  </si>
  <si>
    <t>Heart 70s</t>
  </si>
  <si>
    <t>Heart 80s</t>
  </si>
  <si>
    <t>Heart 90s</t>
  </si>
  <si>
    <t>Heart Dance</t>
  </si>
  <si>
    <t>Jazz FM</t>
  </si>
  <si>
    <t>LBC News</t>
  </si>
  <si>
    <t>talkSPORT 2</t>
  </si>
  <si>
    <t>Jack Radio Group</t>
  </si>
  <si>
    <t>Radio X</t>
  </si>
  <si>
    <t>Absolute 90s</t>
  </si>
  <si>
    <t>digitalradioUK</t>
  </si>
  <si>
    <t>Share of listening based on total hours (see Rajar quarterly summary)</t>
  </si>
  <si>
    <t>Source for 2019 rep:</t>
  </si>
  <si>
    <t>Argyll FM (Kintyre, Islay and Jura)</t>
  </si>
  <si>
    <t>Capital (Leicester and surrounding area)</t>
  </si>
  <si>
    <t>Capital (Wrexham &amp; Chester)</t>
  </si>
  <si>
    <t>Capital (North Wales Coast)</t>
  </si>
  <si>
    <t>Capital (Caernarfon)</t>
  </si>
  <si>
    <t>Capital (Blackburn)</t>
  </si>
  <si>
    <t>Capital (South-East Staffordshire)</t>
  </si>
  <si>
    <t>Capital (Stratford-upon-Avon)</t>
  </si>
  <si>
    <t>Capital (Banbury and surrounding area)</t>
  </si>
  <si>
    <t>Capital (Rugby)</t>
  </si>
  <si>
    <t>Capital (Coventry)</t>
  </si>
  <si>
    <t>Capital (Warwick)</t>
  </si>
  <si>
    <t>Capital (Preston, Leyland and Chorley)</t>
  </si>
  <si>
    <t>Capital (Greater Manchester)</t>
  </si>
  <si>
    <t>Capital (Liverpool)</t>
  </si>
  <si>
    <t>Capital (Burnley and Pendle)</t>
  </si>
  <si>
    <t>Capital (Yorkshire)</t>
  </si>
  <si>
    <t>Capital (North East England)</t>
  </si>
  <si>
    <t>Capital (Nottingham/Derby)</t>
  </si>
  <si>
    <t>Capital (Birmingham)</t>
  </si>
  <si>
    <t>Capital Xtra (North London)</t>
  </si>
  <si>
    <t>Capital Xtra (Brixton)</t>
  </si>
  <si>
    <t>Capital/Heart (South Hampshire)</t>
  </si>
  <si>
    <t>Central FM (Stirling &amp; Falkirk)</t>
  </si>
  <si>
    <t>Clyde 1 (Clyde and West Central Scotland)</t>
  </si>
  <si>
    <t>Cool FM/Downtown Radio (Northern Ireland)</t>
  </si>
  <si>
    <t>Dee 106.3 (Chester)</t>
  </si>
  <si>
    <t>Forth 1 (Edinburgh)</t>
  </si>
  <si>
    <t>Fosse 107 (Loughborough)</t>
  </si>
  <si>
    <t>Fosse 107 (Hinckley and South West Leicestershire)</t>
  </si>
  <si>
    <t>Greatest Hits Radio (Bolton and Bury)</t>
  </si>
  <si>
    <t>Greatest Hits Radio (Telford)</t>
  </si>
  <si>
    <t>Greatest Hits Radio (Shrewsbury and Oswestry)</t>
  </si>
  <si>
    <t>Greatest Hits Radio (Barnsley)</t>
  </si>
  <si>
    <t>Greatest Hits Radio (Kidderminster)</t>
  </si>
  <si>
    <t>Greatest Hits Radio (Leeds)</t>
  </si>
  <si>
    <t>Greatest Hits Radio (Liverpool and surrounding area)</t>
  </si>
  <si>
    <t>Greatest Hits Radio (Wolverhampton)</t>
  </si>
  <si>
    <t>Greatest Hits Radio (Newbury)</t>
  </si>
  <si>
    <t>Greatest Hits Radio (Grimsby)</t>
  </si>
  <si>
    <t>Greatest Hits Radio (Surrey and North East Hampshire)</t>
  </si>
  <si>
    <t>Greatest Hits Radio (Andover)</t>
  </si>
  <si>
    <t>Greatest Hits Radio (Warminster)</t>
  </si>
  <si>
    <t>Greatest Hits Radio (Reading)</t>
  </si>
  <si>
    <t>Greatest Hits Radio (Great Yarmouth &amp; Lowestoft)</t>
  </si>
  <si>
    <t>Greatest Hits Radio (King's Lynn)</t>
  </si>
  <si>
    <t>Greatest Hits Radio (York)</t>
  </si>
  <si>
    <t>Greatest Hits Radio (Northallerton)</t>
  </si>
  <si>
    <t>Greatest Hits Radio (Yeovil)</t>
  </si>
  <si>
    <t>Greatest Hits Radio (North Norfolk)</t>
  </si>
  <si>
    <t>Greatest Hits Radio (Salisbury)</t>
  </si>
  <si>
    <t>Greatest Hits Radio (Chichester, Bognor Regis, Littlehampton and Midhurst)</t>
  </si>
  <si>
    <t>Greatest Hits Radio (Harrogate)</t>
  </si>
  <si>
    <t>Greatest Hits Radio (Weymouth and Dorchester)</t>
  </si>
  <si>
    <t>Greatest Hits Radio (Scarborough)</t>
  </si>
  <si>
    <t>Greatest Hits Radio (Bridlington)</t>
  </si>
  <si>
    <t>Greatest Hits Radio (Basingstoke)</t>
  </si>
  <si>
    <t>Greatest Hits Radio (Aylesbury)</t>
  </si>
  <si>
    <t>Greatest Hits Radio (Cheltenham)</t>
  </si>
  <si>
    <t>Greatest Hits Radio (Shaftesbury)</t>
  </si>
  <si>
    <t>Greatest Hits Radio (West Midlands)</t>
  </si>
  <si>
    <t>Greatest Hits Radio (Weston-Super-Mare)</t>
  </si>
  <si>
    <t>Greatest Hits Radio (Torbay)</t>
  </si>
  <si>
    <t>Greatest Hits Radio (Rotherham)</t>
  </si>
  <si>
    <t>Greatest Hits Radio (Rutland)</t>
  </si>
  <si>
    <t>Greatest Hits Radio (City of Bath area)</t>
  </si>
  <si>
    <t>Greatest Hits Radio (Bridgwater and West Somerset)</t>
  </si>
  <si>
    <t>Greatest Hits Radio (Norwich)</t>
  </si>
  <si>
    <t>Greatest Hits Radio (Swindon)</t>
  </si>
  <si>
    <t>Greatest Hits Radio (Doncaster)</t>
  </si>
  <si>
    <t>Greatest Hits Radio (Bassetlaw)</t>
  </si>
  <si>
    <t>Greatest Hits Radio (Chesterfield and North East Derbyshire)</t>
  </si>
  <si>
    <t>Greatest Hits Radio (Blackpool and surrounding area)</t>
  </si>
  <si>
    <t>Greatest Hits Radio (Tendring)</t>
  </si>
  <si>
    <t>Greatest Hits Radio (Warrington and Halton)</t>
  </si>
  <si>
    <t>Greatest Hits Radio (Wigan)</t>
  </si>
  <si>
    <t>Greatest Hits Radio (Alton, Petersfield, Haslemere and Bordon)</t>
  </si>
  <si>
    <t>Greatest Hits Radio (Plymouth)</t>
  </si>
  <si>
    <t>Heart (North-East England)</t>
  </si>
  <si>
    <t>Heart (Central Scotland)</t>
  </si>
  <si>
    <t>Heart (West Midlands)</t>
  </si>
  <si>
    <t>Heart (Gloucester and Cheltenham)</t>
  </si>
  <si>
    <t>Heart (Exeter/Torbay)</t>
  </si>
  <si>
    <t>Heart (North West England)</t>
  </si>
  <si>
    <t>Heart (Ipswich/Bury St Edmunds)</t>
  </si>
  <si>
    <t>Heart (St Albans &amp; Watford)</t>
  </si>
  <si>
    <t>Heart (South Hams)</t>
  </si>
  <si>
    <t>Heart (Southend/Chelmsford)</t>
  </si>
  <si>
    <t>Heart (Greater London)</t>
  </si>
  <si>
    <t>Heart (South Wales)</t>
  </si>
  <si>
    <t>Heart (Bedford/Luton)</t>
  </si>
  <si>
    <t>Heart (Cornwall)</t>
  </si>
  <si>
    <t>Heart (Swindon/West Wiltshire)</t>
  </si>
  <si>
    <t>Heart (Cambridge &amp; Newmarket)</t>
  </si>
  <si>
    <t>Heart (Plymouth)</t>
  </si>
  <si>
    <t>Heart (Maidstone &amp; Medway/East Kent)</t>
  </si>
  <si>
    <t>Heart (Crawley &amp; Reigate)</t>
  </si>
  <si>
    <t>Heart (Reading/Basingstoke &amp; Andover)</t>
  </si>
  <si>
    <t>Heart (Norwich and Great Yarmouth)</t>
  </si>
  <si>
    <t>Heart (Northampton)</t>
  </si>
  <si>
    <t>Heart (North and Mid Wales)</t>
  </si>
  <si>
    <t>Heart (Milton Keynes)</t>
  </si>
  <si>
    <t>Heart (South &amp; West Yorkshire)</t>
  </si>
  <si>
    <t>Heart (Bristol and Bath)</t>
  </si>
  <si>
    <t>Heart (Brighton / Eastbourne &amp; Hastings)</t>
  </si>
  <si>
    <t>Heart (Taunton &amp; Yeovil)</t>
  </si>
  <si>
    <t>Heart (Oxford/Banbury)</t>
  </si>
  <si>
    <t>Heart (Peterborough and surrounding area)</t>
  </si>
  <si>
    <t>Heart (Barnstaple)</t>
  </si>
  <si>
    <t>Heart (Bournemouth)</t>
  </si>
  <si>
    <t>Heart (Harlow)</t>
  </si>
  <si>
    <t>Heart (Colchester)</t>
  </si>
  <si>
    <t>Heart (Morecambe Bay) (Morecambe)</t>
  </si>
  <si>
    <t>Heartland FM (Pitlochry &amp; Aberfeldy)</t>
  </si>
  <si>
    <t>Hits Radio (Greater Manchester)</t>
  </si>
  <si>
    <t>Island FM (Guernsey)</t>
  </si>
  <si>
    <t>Isle of Wight Radio (Isle of Wight)</t>
  </si>
  <si>
    <t>Isles FM (Western Isles)</t>
  </si>
  <si>
    <t>KMFM (Dover/Folkestone)</t>
  </si>
  <si>
    <t>KMFM (Tunbridge Wells/ Sevenoaks)</t>
  </si>
  <si>
    <t>KMFM (Maidstone)</t>
  </si>
  <si>
    <t>KMFM (Medway Towns)</t>
  </si>
  <si>
    <t>KMFM (Thanet)</t>
  </si>
  <si>
    <t>KMFM (Ashford)</t>
  </si>
  <si>
    <t>KMFM (Canterbury, Whitstable and Herne Bay)</t>
  </si>
  <si>
    <t>Kiss (Greater London)</t>
  </si>
  <si>
    <t>Kiss (Severn Estuary)</t>
  </si>
  <si>
    <t>London Greek Radio (North London)</t>
  </si>
  <si>
    <t>Lyca Radio 1458 (Greater London)</t>
  </si>
  <si>
    <t>Mansfield 103.2 (Mansfield)</t>
  </si>
  <si>
    <t>Moray Firth Radio FM (Inverness)</t>
  </si>
  <si>
    <t>More Radio (Haywards Heath, Burgess Hill and Lewes)</t>
  </si>
  <si>
    <t>More Radio (Eastbourne and surrounding area)</t>
  </si>
  <si>
    <t>More Radio (Hastings)</t>
  </si>
  <si>
    <t>More Radio (Worthing)</t>
  </si>
  <si>
    <t>Nation Radio (South Wales)</t>
  </si>
  <si>
    <t>Nation Radio Scotland (West Central Scotland)</t>
  </si>
  <si>
    <t>Northsound 1 (Aberdeen)</t>
  </si>
  <si>
    <t>Original 106 (Aberdeen and surrounding area)</t>
  </si>
  <si>
    <t>Panjab Radio (Greater London)</t>
  </si>
  <si>
    <t>Pirate FM (Cornwall)</t>
  </si>
  <si>
    <t>Premier Christian Radio (Surrey and North East Hampshire)</t>
  </si>
  <si>
    <t>Premier Christian Radio (Greater London)</t>
  </si>
  <si>
    <t>Radio Carmarthenshire/Scarlet FM (Carmarthenshire)</t>
  </si>
  <si>
    <t>Radio Essex (Chelmsford)</t>
  </si>
  <si>
    <t>Radio Essex (Southend)</t>
  </si>
  <si>
    <t>Radio Exe (Exeter)</t>
  </si>
  <si>
    <t>Radio Jackie (Kingston-upon-Thames)</t>
  </si>
  <si>
    <t>Radio North Angus (Arbroath, Carnoustie and surrounding area)</t>
  </si>
  <si>
    <t>Radio Pembrokeshire (Pembrokeshire)</t>
  </si>
  <si>
    <t>Radio Skye (Skye and Lochalsh)</t>
  </si>
  <si>
    <t>Radio X (Manchester)</t>
  </si>
  <si>
    <t>Radio X (Greater London)</t>
  </si>
  <si>
    <t>Radio XL (West Midlands)</t>
  </si>
  <si>
    <t>SIBC (Shetland Islands)</t>
  </si>
  <si>
    <t>Sabras Radio (Leicester)</t>
  </si>
  <si>
    <t>Silk FM (Borough of Macclesfield)</t>
  </si>
  <si>
    <t>Smooth Radio (Greater London)</t>
  </si>
  <si>
    <t>Smooth Radio (East Midlands)</t>
  </si>
  <si>
    <t>Smooth Radio (Kendal/Windermere)</t>
  </si>
  <si>
    <t>Smooth Radio (North-West England)</t>
  </si>
  <si>
    <t>Smooth Radio (Glasgow)</t>
  </si>
  <si>
    <t>Smooth Radio (Kettering, Corby and Wellingborough)</t>
  </si>
  <si>
    <t>Smooth Radio (Peterborough)</t>
  </si>
  <si>
    <t>Smooth Radio (North East England)</t>
  </si>
  <si>
    <t>Smooth Radio (West Midlands)</t>
  </si>
  <si>
    <t>Sun FM (Sunderland)</t>
  </si>
  <si>
    <t>Sun FM (Darlington)</t>
  </si>
  <si>
    <t>Sun FM (Durham)</t>
  </si>
  <si>
    <t>Sunrise Radio (Greater London)</t>
  </si>
  <si>
    <t>Sunshine Radio (Herefordshire and Monmouthshire)</t>
  </si>
  <si>
    <t>Sunshine Radio (FM) (Ludlow and South Shropshire)</t>
  </si>
  <si>
    <t>Tay FM (Dundee/Perth)</t>
  </si>
  <si>
    <t>Time 107.5 (London Borough of Havering)</t>
  </si>
  <si>
    <t>U105 (Belfast and surrounding area)</t>
  </si>
  <si>
    <t>West FM (Ayr)</t>
  </si>
  <si>
    <t>XS Manchester (Manchester)</t>
  </si>
  <si>
    <t>Communicorp</t>
  </si>
  <si>
    <t>Independent</t>
  </si>
  <si>
    <t>Nation Broadcasting</t>
  </si>
  <si>
    <t>UK Podcast Audiences</t>
  </si>
  <si>
    <t>Podcast Sources</t>
  </si>
  <si>
    <t>Proportion of podcast listeners</t>
  </si>
  <si>
    <t>Media Nations 2020 (pg 42 fig 1.35)</t>
  </si>
  <si>
    <t>Populus survey March 2020 (Table 74, pg147)</t>
  </si>
  <si>
    <t>Newspaper site/app</t>
  </si>
  <si>
    <t>Google Podcasts</t>
  </si>
  <si>
    <t>Northern Media Group</t>
  </si>
  <si>
    <t>Adventure Radio</t>
  </si>
  <si>
    <t>Owner</t>
  </si>
  <si>
    <t>Greatest Hits Radio (Wakefield)</t>
  </si>
  <si>
    <t>Greatest Hits Radio (Bristol)</t>
  </si>
  <si>
    <t>DAB</t>
  </si>
  <si>
    <t>Analogue</t>
  </si>
  <si>
    <t>Lyca</t>
  </si>
  <si>
    <t>KM Group</t>
  </si>
  <si>
    <t>ARI</t>
  </si>
  <si>
    <t>SVOD company reports:</t>
  </si>
  <si>
    <t xml:space="preserve">BBC </t>
  </si>
  <si>
    <t xml:space="preserve">ITV </t>
  </si>
  <si>
    <t xml:space="preserve">Channel 4 </t>
  </si>
  <si>
    <t xml:space="preserve">Sky </t>
  </si>
  <si>
    <t xml:space="preserve">UKTV Media Ltd </t>
  </si>
  <si>
    <t xml:space="preserve">Eurosport </t>
  </si>
  <si>
    <t xml:space="preserve">Star India Private Ltd </t>
  </si>
  <si>
    <t xml:space="preserve">Penny Street TV </t>
  </si>
  <si>
    <t xml:space="preserve">MSM Asia Limited </t>
  </si>
  <si>
    <t xml:space="preserve">New Vision TV </t>
  </si>
  <si>
    <t xml:space="preserve">S4C </t>
  </si>
  <si>
    <t xml:space="preserve">HUM Network UK </t>
  </si>
  <si>
    <t xml:space="preserve">GEO TV Limited </t>
  </si>
  <si>
    <t xml:space="preserve">B4U Network (Europe) Ltd </t>
  </si>
  <si>
    <t xml:space="preserve">Indiacast UK Ltd </t>
  </si>
  <si>
    <t xml:space="preserve">Walt Disney Co Ltd </t>
  </si>
  <si>
    <t xml:space="preserve">All other BARB-reported channels </t>
  </si>
  <si>
    <t>Households (m)</t>
  </si>
  <si>
    <t>Revenue (£000s)</t>
  </si>
  <si>
    <t>% Share Reach</t>
  </si>
  <si>
    <t>Amazon Prime video</t>
  </si>
  <si>
    <t>Discovery</t>
  </si>
  <si>
    <t>Paramount+</t>
  </si>
  <si>
    <t>% of households with any subscription</t>
  </si>
  <si>
    <t>Paramount Global</t>
  </si>
  <si>
    <t>Liberty Global &amp; Telefónica</t>
  </si>
  <si>
    <t>USA &amp; ES</t>
  </si>
  <si>
    <t>Virgin Media O2</t>
  </si>
  <si>
    <t>Vodafone</t>
  </si>
  <si>
    <t>Vodafone &amp; Three</t>
  </si>
  <si>
    <t>Three</t>
  </si>
  <si>
    <t>Vodafone Group Plc</t>
  </si>
  <si>
    <t>CK Hutchinson Holdings</t>
  </si>
  <si>
    <t>HK/KY</t>
  </si>
  <si>
    <t>proposed merger</t>
  </si>
  <si>
    <t>UK &amp; HK/KY</t>
  </si>
  <si>
    <t>Pg 6</t>
  </si>
  <si>
    <t>Tosca IOM Ltd</t>
  </si>
  <si>
    <t>Euro 3yr avg</t>
  </si>
  <si>
    <t>Apple TV</t>
  </si>
  <si>
    <t>BARB monthly viewing by channel/service</t>
  </si>
  <si>
    <t xml:space="preserve">Channel 5 </t>
  </si>
  <si>
    <t xml:space="preserve">Warner Brothers Discovery </t>
  </si>
  <si>
    <t xml:space="preserve">Narrative Entertainment UK Ltd </t>
  </si>
  <si>
    <t xml:space="preserve">CBS AMC Networks UK Chan Part </t>
  </si>
  <si>
    <t xml:space="preserve">Paramount Networks </t>
  </si>
  <si>
    <t xml:space="preserve">Thats Media Group Ltd </t>
  </si>
  <si>
    <t>Others</t>
  </si>
  <si>
    <t>Monthly reach</t>
  </si>
  <si>
    <t>Monthly share</t>
  </si>
  <si>
    <t>GB News</t>
  </si>
  <si>
    <t>Others*</t>
  </si>
  <si>
    <t>EUR</t>
  </si>
  <si>
    <t>BARB monthly viewing figures</t>
  </si>
  <si>
    <t>Community radio: Interactive report slide 15</t>
  </si>
  <si>
    <t>Source for old revenue:</t>
  </si>
  <si>
    <t>RAJAR (Quarterly listening, adults 15+, period ending March 2023)</t>
  </si>
  <si>
    <t>Bridge FM Radio (Bridgend)</t>
  </si>
  <si>
    <t>Capital (Greater London)</t>
  </si>
  <si>
    <t>Capital (Cardiff/Newport)</t>
  </si>
  <si>
    <t>Capital (Central Scotland)</t>
  </si>
  <si>
    <t>Greatest Hits Radio (Buxton)</t>
  </si>
  <si>
    <t>Greatest Hits Radio (Stockport)</t>
  </si>
  <si>
    <t>Greatest Hits Radio (Greater London)</t>
  </si>
  <si>
    <t>Greatest Hits Radio (Oldham Metropolitan Borough)</t>
  </si>
  <si>
    <t>Greatest Hits Radio (Cumbria) (Carlisle)</t>
  </si>
  <si>
    <t>Greatest Hits Radio (Cumbria) (West Cumbria)</t>
  </si>
  <si>
    <t>Greatest Hits Radio (Dumfries &amp; Galloway) (Dumfries &amp; Galloway)</t>
  </si>
  <si>
    <t>Greatest Hits Radio (Scottish Borders &amp; N Northumberland) (The Borders)</t>
  </si>
  <si>
    <t>Heart (Hertford)</t>
  </si>
  <si>
    <t>Hits Radio (Bournemouth)</t>
  </si>
  <si>
    <t>Lyca Gold (Greater London)</t>
  </si>
  <si>
    <t>Magic (Greater London)</t>
  </si>
  <si>
    <t>Nation Radio (Hull)</t>
  </si>
  <si>
    <t>Nation Radio (Ipswich)</t>
  </si>
  <si>
    <t>Nation Radio (Ceredigion)</t>
  </si>
  <si>
    <t>Nation Radio (Solent)</t>
  </si>
  <si>
    <t>Q Radio (Ballymena)</t>
  </si>
  <si>
    <t>Q Radio (Belfast)</t>
  </si>
  <si>
    <t>Q Radio (Londonderry)</t>
  </si>
  <si>
    <t>Q Radio (Coleraine)</t>
  </si>
  <si>
    <t>Q Radio (Omagh and Enniskillen)</t>
  </si>
  <si>
    <t>Q Radio (Newry)</t>
  </si>
  <si>
    <t>Q Radio (Mid Ulster)</t>
  </si>
  <si>
    <t>Sunrise Radio Group</t>
  </si>
  <si>
    <t>Murfin Media</t>
  </si>
  <si>
    <t>Station</t>
  </si>
  <si>
    <t>Row Labels</t>
  </si>
  <si>
    <t>Grand Total</t>
  </si>
  <si>
    <t>Boom Radio</t>
  </si>
  <si>
    <t>GB News Radio</t>
  </si>
  <si>
    <t>Premier Christian Radio</t>
  </si>
  <si>
    <t>Source: RAJAR MIDAS surveys</t>
  </si>
  <si>
    <t>2018</t>
  </si>
  <si>
    <t>Total podcast listeners</t>
  </si>
  <si>
    <t>Weekly reach (millions)</t>
  </si>
  <si>
    <t>Weekly reach (%)</t>
  </si>
  <si>
    <t>Source for 2020:</t>
  </si>
  <si>
    <t>Source for 2023:</t>
  </si>
  <si>
    <t>Populus survey March 2023 (Table 220, Q19)</t>
  </si>
  <si>
    <t>TuneIn</t>
  </si>
  <si>
    <t>Audible (Amazon)</t>
  </si>
  <si>
    <t>Pg 179 (183)</t>
  </si>
  <si>
    <t>Households</t>
  </si>
  <si>
    <t>&lt;cell C59 total SVOD access&gt;</t>
  </si>
  <si>
    <t>% of combined UK subscriptions</t>
  </si>
  <si>
    <t>% of all households</t>
  </si>
  <si>
    <t>At least one SVOD</t>
  </si>
  <si>
    <t>Total HH</t>
  </si>
  <si>
    <t>Ofcom Communications Market Report 2023</t>
  </si>
  <si>
    <t>BBC/commercial: Radio and audio slide 'revenues'</t>
  </si>
  <si>
    <t>2022 revenue (£000s)*</t>
  </si>
  <si>
    <t>Source for 2022 revenues:</t>
  </si>
  <si>
    <t>Share of viewing</t>
  </si>
  <si>
    <t>Average daily minutes</t>
  </si>
  <si>
    <t>`</t>
  </si>
  <si>
    <t>Video-sharing</t>
  </si>
  <si>
    <t>June 2023 quarterly listening</t>
  </si>
  <si>
    <t>Source:</t>
  </si>
  <si>
    <t>2025 February - Channel viewing</t>
  </si>
  <si>
    <t xml:space="preserve">Hearst Networks UK </t>
  </si>
  <si>
    <t xml:space="preserve">Zee Entertainment UK Ltd </t>
  </si>
  <si>
    <t>Non-subscribing channels (not separately reported)*</t>
  </si>
  <si>
    <t>Broadcast viewing</t>
  </si>
  <si>
    <t>SVoD/AVoD</t>
  </si>
  <si>
    <t>Video sharing</t>
  </si>
  <si>
    <t>Network</t>
  </si>
  <si>
    <t>150:14</t>
  </si>
  <si>
    <t>44:02</t>
  </si>
  <si>
    <t>49:09</t>
  </si>
  <si>
    <t>Figure 2. Channel viewing share by broadcaster - % all individuals (February 2025)</t>
  </si>
  <si>
    <t>Prime Video / Amazon</t>
  </si>
  <si>
    <t>Channel 5 / Paramount</t>
  </si>
  <si>
    <t>Sky / NBC</t>
  </si>
  <si>
    <t>Broadcaster viewing</t>
  </si>
  <si>
    <t>SVoD / AVoD</t>
  </si>
  <si>
    <t>Source: BARB establishment survey Q4 2024 (tab T9)</t>
  </si>
  <si>
    <t>-</t>
  </si>
  <si>
    <t>Ofcom Communications Market Report 2024</t>
  </si>
  <si>
    <t>Q4 2024</t>
  </si>
  <si>
    <t>Source for 2024 spend/revenues:</t>
  </si>
  <si>
    <t>Source for 2024 reach:</t>
  </si>
  <si>
    <t>Source for 2024 listening:</t>
  </si>
  <si>
    <t>RAJAR Quarterly listening Q4 2024</t>
  </si>
  <si>
    <t>2023 revenue (£m)*</t>
  </si>
  <si>
    <t>RAJAR Winter 2024</t>
  </si>
  <si>
    <t>Source for 2024:</t>
  </si>
  <si>
    <t>NET: Spotify</t>
  </si>
  <si>
    <t>Spotify Premium (paid for, with no ads)</t>
  </si>
  <si>
    <t>NET: Commercial radio</t>
  </si>
  <si>
    <t>Apple podcasts / iTunes</t>
  </si>
  <si>
    <t>Spotify (free service, includes advertising)</t>
  </si>
  <si>
    <t>NET: Amazon</t>
  </si>
  <si>
    <t>Amazon Music Prime</t>
  </si>
  <si>
    <t>Websites/apps of nonBBC radio stations (e.g. Heart, Classic, Kiss)</t>
  </si>
  <si>
    <t>NET: Specialist podcast sites</t>
  </si>
  <si>
    <t>Audible</t>
  </si>
  <si>
    <t>RadioPlayer website</t>
  </si>
  <si>
    <t>Planetradio.co.uk</t>
  </si>
  <si>
    <t>NET: TuneIn</t>
  </si>
  <si>
    <t>Amazon Music Unlimited</t>
  </si>
  <si>
    <t>Spotify Premium (on a free trial, with no ads)</t>
  </si>
  <si>
    <t>Player FM</t>
  </si>
  <si>
    <t>TuneIn (free service with advertising)</t>
  </si>
  <si>
    <t>Podcast Addict</t>
  </si>
  <si>
    <t>Deezer</t>
  </si>
  <si>
    <t>Tidal</t>
  </si>
  <si>
    <t>Newspaper or magazine site/app (e.g. The Guardian, The Times , New York Times)</t>
  </si>
  <si>
    <t>Other website/app</t>
  </si>
  <si>
    <t>TuneIn (paid for version)</t>
  </si>
  <si>
    <t>Pocket Casts</t>
  </si>
  <si>
    <t>Stitcher</t>
  </si>
  <si>
    <t>Overcast</t>
  </si>
  <si>
    <t>Podbean</t>
  </si>
  <si>
    <t>BeyondPod</t>
  </si>
  <si>
    <t>Website or app of the podcast itself</t>
  </si>
  <si>
    <t>Amazon (incl. Music)</t>
  </si>
  <si>
    <t>Specialist podcast sites</t>
  </si>
  <si>
    <t>Apple Podcasts / iTunes</t>
  </si>
  <si>
    <t>(Q1 2024)</t>
  </si>
  <si>
    <t>Top 10 genres of podcasts listened to at least weekly, all adults 18+</t>
  </si>
  <si>
    <t>Yonder survey for Ofcom Q19 - conducted Q1 2024</t>
  </si>
  <si>
    <t>Yonder survey for Ofcom Q13 - conducted Q1 2024</t>
  </si>
  <si>
    <t>Arts or music discussion</t>
  </si>
  <si>
    <t>Other music</t>
  </si>
  <si>
    <t>Business</t>
  </si>
  <si>
    <t>Comedy</t>
  </si>
  <si>
    <t>Education</t>
  </si>
  <si>
    <t>Entertainment</t>
  </si>
  <si>
    <t>Discussion and Talk Shows</t>
  </si>
  <si>
    <t>Fiction/ drama</t>
  </si>
  <si>
    <t>Food</t>
  </si>
  <si>
    <t>Politics</t>
  </si>
  <si>
    <t>Health and Wellbeing</t>
  </si>
  <si>
    <t>Hobbies</t>
  </si>
  <si>
    <t>News and Current Affairs</t>
  </si>
  <si>
    <t>Science and Technology</t>
  </si>
  <si>
    <t>Society and Culture</t>
  </si>
  <si>
    <t>Football</t>
  </si>
  <si>
    <t>Other sports</t>
  </si>
  <si>
    <t>Travel</t>
  </si>
  <si>
    <t>True Crime</t>
  </si>
  <si>
    <t>TV and Film</t>
  </si>
  <si>
    <t>Professional Development</t>
  </si>
  <si>
    <t>Other podcasts</t>
  </si>
  <si>
    <t>Capital (Brighton and Hove)</t>
  </si>
  <si>
    <t>Channel 103/Soleil Radio (Jersey)</t>
  </si>
  <si>
    <t>Coast Radio (Peterhead)</t>
  </si>
  <si>
    <t>Greatest Hits Radio (Solent)</t>
  </si>
  <si>
    <t>Greatest Hits Radio Oxfordshire (Oxfordshire)</t>
  </si>
  <si>
    <t>HITS RADIO (Lincolnshire) (Lincoln and surrounding area)</t>
  </si>
  <si>
    <t>Hits Radio (Birmingham) (Birmingham and surrounding area)</t>
  </si>
  <si>
    <t>Hits Radio (Black Country and Shropshire) (Wolverhampton, Shrewsbury and Telford)</t>
  </si>
  <si>
    <t>Hits Radio (Coventry and Warwickshire) (Coventry and surrounding area)</t>
  </si>
  <si>
    <t>Hits Radio (East Midlands) (East Midlands)</t>
  </si>
  <si>
    <t>Hits Radio (East Yorkshire and North Lincolnshire) (Humberside)</t>
  </si>
  <si>
    <t>Hits Radio (Herefordshire and Worcestershire) (Hereford/Worcester)</t>
  </si>
  <si>
    <t>Hits Radio (Lancashire) (Preston and Blackpool)</t>
  </si>
  <si>
    <t>Hits Radio (Liverpool) (Merseyside)</t>
  </si>
  <si>
    <t>Hits Radio (North East) (Teesside)</t>
  </si>
  <si>
    <t>Hits Radio (South West Wales) (Swansea and surrounding area)</t>
  </si>
  <si>
    <t>Hits Radio (South Yorkshire) (South Yorkshire)</t>
  </si>
  <si>
    <t>Hits Radio (Staffordshire and Cheshire) (Stoke-on-Trent, surrounding parts of Staffordshire and Cheshire)</t>
  </si>
  <si>
    <t>Hits Radio (Tyne and Wear) (Tyne and Wear)</t>
  </si>
  <si>
    <t>Hits Radio (West Yorkshire) (Bradford / Huddersfield)</t>
  </si>
  <si>
    <t>Hits Radio Oxfordshire (Oxford)</t>
  </si>
  <si>
    <t>Kiss/Greatest Hits Radio (East of England)</t>
  </si>
  <si>
    <t>LBC (Greater London)</t>
  </si>
  <si>
    <t>Lyca Radio - Greater Manchester (East Lancashire)</t>
  </si>
  <si>
    <t>Magic Radio (Bristol and surrounding area)</t>
  </si>
  <si>
    <t>Media Sound Holdings</t>
  </si>
  <si>
    <t>Nation's Easy Radio (Winchester)</t>
  </si>
  <si>
    <t>Nation's Easy Radio (Southampton)</t>
  </si>
  <si>
    <t>Nations Easy Radio (Portsmouth)</t>
  </si>
  <si>
    <t>New Wave Media</t>
  </si>
  <si>
    <t>Original 106 (Perth)</t>
  </si>
  <si>
    <t>Original 106 (Dundee)</t>
  </si>
  <si>
    <t>D.C. Thomson</t>
  </si>
  <si>
    <t>Original 106 (Fife)</t>
  </si>
  <si>
    <t>Radio Wester Ross (Gairloch) (The Community of Gairloch and surrounding area)</t>
  </si>
  <si>
    <t>Radio Wester Ross (Lochbroom) (Ullapool and surrounding area)</t>
  </si>
  <si>
    <t>Sunrise Radio (Bradford)</t>
  </si>
  <si>
    <t>Swansea Bay Radio (Swansea)</t>
  </si>
  <si>
    <t>News UK</t>
  </si>
  <si>
    <t>Count of Station</t>
  </si>
  <si>
    <t>Tindle Group</t>
  </si>
  <si>
    <t>Hits Radio (Cambridge and Ely)</t>
  </si>
  <si>
    <t>https://www.ofcom.org.uk/tv-radio-and-on-demand/analogue-radio/look-up-radio-station-details/</t>
  </si>
  <si>
    <t>UK-wide</t>
  </si>
  <si>
    <t>DAB stations</t>
  </si>
  <si>
    <t>Local &amp; regional</t>
  </si>
  <si>
    <t>Community radio</t>
  </si>
  <si>
    <t>Source: Ofcom licences</t>
  </si>
  <si>
    <t>Media Nations 2024</t>
  </si>
  <si>
    <t>Absolute Classic Rock</t>
  </si>
  <si>
    <t>Absolute Country</t>
  </si>
  <si>
    <t>BFBS Radio</t>
  </si>
  <si>
    <t>Capital Anthems</t>
  </si>
  <si>
    <t>Capital XTRA Reloaded</t>
  </si>
  <si>
    <t>FIX RADIO</t>
  </si>
  <si>
    <t>Gold UK</t>
  </si>
  <si>
    <t>Greatest Hits 70s</t>
  </si>
  <si>
    <t>Greatest Hits 80s</t>
  </si>
  <si>
    <t>HITS 00s</t>
  </si>
  <si>
    <t>HITS 90s</t>
  </si>
  <si>
    <t>Hits Radio Chill</t>
  </si>
  <si>
    <t>Insight Radio</t>
  </si>
  <si>
    <t>KISStory</t>
  </si>
  <si>
    <t>Kerrang</t>
  </si>
  <si>
    <t>Kiss Fresh</t>
  </si>
  <si>
    <t>Kisstory R&amp;B</t>
  </si>
  <si>
    <t>Magic</t>
  </si>
  <si>
    <t>Magic Soul</t>
  </si>
  <si>
    <t>Magic at the Musicals</t>
  </si>
  <si>
    <t>Mellow Magic</t>
  </si>
  <si>
    <t>Radio X Classic Rock</t>
  </si>
  <si>
    <t>Smooth</t>
  </si>
  <si>
    <t>Smooth 80s</t>
  </si>
  <si>
    <t>Smooth Extra</t>
  </si>
  <si>
    <t>Smooth Relax</t>
  </si>
  <si>
    <t>Capital</t>
  </si>
  <si>
    <t>Heart</t>
  </si>
  <si>
    <t>Heat</t>
  </si>
  <si>
    <t>Jack Radio</t>
  </si>
  <si>
    <t>Heart Extra</t>
  </si>
  <si>
    <t>UK-wide and local radio services (April 2025)</t>
  </si>
  <si>
    <t>Company</t>
  </si>
  <si>
    <t>Stations</t>
  </si>
  <si>
    <t>Share</t>
  </si>
  <si>
    <t>TOTAL</t>
  </si>
  <si>
    <t>Trans World Radio</t>
  </si>
  <si>
    <t>U105</t>
  </si>
  <si>
    <t>UCB1</t>
  </si>
  <si>
    <t>UCB2</t>
  </si>
  <si>
    <t>Union JACK Dance</t>
  </si>
  <si>
    <t>Union JACK Rock</t>
  </si>
  <si>
    <t>Virgin Anthems</t>
  </si>
  <si>
    <t>Virgin Chilled</t>
  </si>
  <si>
    <t>Greatest Hits 60s</t>
  </si>
  <si>
    <t>Panjab Radio</t>
  </si>
  <si>
    <t>The Hits</t>
  </si>
  <si>
    <t>8th April 2025</t>
  </si>
  <si>
    <t>British Forces Radio</t>
  </si>
  <si>
    <t>RNIB</t>
  </si>
  <si>
    <t>Sparknet Communications</t>
  </si>
  <si>
    <t>Bauer Media</t>
  </si>
  <si>
    <t>TALKRadio</t>
  </si>
  <si>
    <t>Type</t>
  </si>
  <si>
    <t>DAB - National</t>
  </si>
  <si>
    <t>Analogue - Local</t>
  </si>
  <si>
    <t>DAB - Local</t>
  </si>
  <si>
    <t>(All)</t>
  </si>
  <si>
    <t>Analogue - local commercial licences (April 2025)</t>
  </si>
  <si>
    <t>DAB - local commercial licences (April 2025)</t>
  </si>
  <si>
    <t>DAB - national commercial licences (April 2025)</t>
  </si>
  <si>
    <t>Sami Swoi Radio Londyn</t>
  </si>
  <si>
    <t>1 MM Media Ltd</t>
  </si>
  <si>
    <t>Max Digital Radio</t>
  </si>
  <si>
    <t>Gen X Radio Suffolk</t>
  </si>
  <si>
    <t>44.1 Creative Ltd</t>
  </si>
  <si>
    <t>45Radio</t>
  </si>
  <si>
    <t>Doncaster Radio</t>
  </si>
  <si>
    <t>57 Media Ltd</t>
  </si>
  <si>
    <t>Rotherham Radio</t>
  </si>
  <si>
    <t>Actual Radio</t>
  </si>
  <si>
    <t>Actual Radio Ltd</t>
  </si>
  <si>
    <t>Adventist Radio London</t>
  </si>
  <si>
    <t>Connect FM</t>
  </si>
  <si>
    <t>Connect FM (Peterborough)</t>
  </si>
  <si>
    <t>Radio Essex</t>
  </si>
  <si>
    <t>Culture City Radio</t>
  </si>
  <si>
    <t>Akash Radio</t>
  </si>
  <si>
    <t>Akash Radio Leeds Ltd</t>
  </si>
  <si>
    <t>QUAY-FM</t>
  </si>
  <si>
    <t>1 Brighton FM (for small scale DAB trial)</t>
  </si>
  <si>
    <t>Wow Blackpool (W-BPL)</t>
  </si>
  <si>
    <t>Alistair Clarke Media Ltd</t>
  </si>
  <si>
    <t>All Hits</t>
  </si>
  <si>
    <t>All Star Youth Radio</t>
  </si>
  <si>
    <t>All Star Ents Ltd</t>
  </si>
  <si>
    <t>Voice of Islam</t>
  </si>
  <si>
    <t>AL-SHIRKATUL ISLAMIYYAH</t>
  </si>
  <si>
    <t>Amber Radio</t>
  </si>
  <si>
    <t>Amber Radio Group Ltd</t>
  </si>
  <si>
    <t>Ambur Radio (for Small Scale Trial DAB)</t>
  </si>
  <si>
    <t>Angel Digital (for small scale DAB)</t>
  </si>
  <si>
    <t>Angel Radio Ltd</t>
  </si>
  <si>
    <t>Angel Radio</t>
  </si>
  <si>
    <t>Angel Radio (for Small Scale Trial DAB)</t>
  </si>
  <si>
    <t>Indulgence (for Small Scale Trial DAB)</t>
  </si>
  <si>
    <t>Information Channel (for Small Scale Trial DAB)</t>
  </si>
  <si>
    <t>ASIAN STAR</t>
  </si>
  <si>
    <t>Atomix Radio</t>
  </si>
  <si>
    <t>ASJ Digital Media LTD</t>
  </si>
  <si>
    <t>Aspen Waite Radio</t>
  </si>
  <si>
    <t>Aspen Marketing Ltd</t>
  </si>
  <si>
    <t>Atlantic 252</t>
  </si>
  <si>
    <t>Awaaz FM (small scale DAB trial)</t>
  </si>
  <si>
    <t>Awaaz FM Community Radio CIC</t>
  </si>
  <si>
    <t>Awaz FM</t>
  </si>
  <si>
    <t>The Beat London 103.6FM</t>
  </si>
  <si>
    <t>Bang Media and Entertainment Ltd</t>
  </si>
  <si>
    <t>Feel Good Throwbacks Radio</t>
  </si>
  <si>
    <t>Bannister Paul</t>
  </si>
  <si>
    <t>Greatest Hits Radio Black Country &amp; Shropshire</t>
  </si>
  <si>
    <t>Greatest Hits Radio Cornwall</t>
  </si>
  <si>
    <t>Greatest Hits Radio Derbyshire</t>
  </si>
  <si>
    <t>Greatest Hits Radio Herefordshire &amp; Worcestershire</t>
  </si>
  <si>
    <t>Greatest Hits Radio North Yorkshire</t>
  </si>
  <si>
    <t>Greatest Hits Radio Plymouth</t>
  </si>
  <si>
    <t>Greatest Hits Radio South Wales</t>
  </si>
  <si>
    <t>Greatest Hits Radio Staffordshire &amp; Cheshire</t>
  </si>
  <si>
    <t>Greatest Hits Radio West Yorkshire</t>
  </si>
  <si>
    <t>Hits Radio North Yorkshire</t>
  </si>
  <si>
    <t>Pulse 1</t>
  </si>
  <si>
    <t>Signal 1</t>
  </si>
  <si>
    <t>The Wave</t>
  </si>
  <si>
    <t>Absolute Radio 00s</t>
  </si>
  <si>
    <t>Absolute Radio 10s</t>
  </si>
  <si>
    <t>Absolute Radio 20s</t>
  </si>
  <si>
    <t>Absolute Radio 60s</t>
  </si>
  <si>
    <t>Absolute Radio 70s</t>
  </si>
  <si>
    <t>Absolute Radio 80s</t>
  </si>
  <si>
    <t>Absolute Radio 90s</t>
  </si>
  <si>
    <t>Bridget Jones Radio</t>
  </si>
  <si>
    <t>Clyde 1 (Glasgow)</t>
  </si>
  <si>
    <t>Clyde 1 Ayrshire</t>
  </si>
  <si>
    <t>Cool FM (Northern Ireland)</t>
  </si>
  <si>
    <t>Downtown (Greater Belfast)</t>
  </si>
  <si>
    <t>Downtown Country</t>
  </si>
  <si>
    <t>Eagle 80s</t>
  </si>
  <si>
    <t>Eagle Radio</t>
  </si>
  <si>
    <t>Eagle3</t>
  </si>
  <si>
    <t>Free Radio Coventry &amp; Warwickshire</t>
  </si>
  <si>
    <t>Free Radio Wolverhampton &amp; Shropshire</t>
  </si>
  <si>
    <t>Gem 106 (East Midlands)</t>
  </si>
  <si>
    <t>Greatest Hits Peterborough</t>
  </si>
  <si>
    <t>Greatest Hits Radio</t>
  </si>
  <si>
    <t>Greatest Hits Radio 60s</t>
  </si>
  <si>
    <t>Greatest Hits Radio Ayrshire</t>
  </si>
  <si>
    <t>Greatest Hits Radio Bath &amp; the South West</t>
  </si>
  <si>
    <t>Greatest Hits Radio Berkshire &amp; North Hampshire</t>
  </si>
  <si>
    <t>Greatest Hits Radio Birmingham &amp; the West Midlands</t>
  </si>
  <si>
    <t>Greatest Hits Radio Bristol &amp; the South West</t>
  </si>
  <si>
    <t>Greatest Hits Radio Bucks, Beds &amp; Herts</t>
  </si>
  <si>
    <t>Greatest Hits Radio Cambridge</t>
  </si>
  <si>
    <t>Greatest Hits Radio Coventry &amp; Warwickshire</t>
  </si>
  <si>
    <t>Greatest Hits Radio Cumbria</t>
  </si>
  <si>
    <t>Greatest Hits Radio Devon</t>
  </si>
  <si>
    <t>Greatest Hits Radio Dorset</t>
  </si>
  <si>
    <t>Greatest Hits Radio East Midlands</t>
  </si>
  <si>
    <t>Greatest Hits Radio Edinburgh, the Lothians, Fife &amp; Falkirk</t>
  </si>
  <si>
    <t>Greatest Hits Radio Essex</t>
  </si>
  <si>
    <t>Greatest Hits Radio Gloucestershire</t>
  </si>
  <si>
    <t>Greatest Hits Radio Greater Manchester</t>
  </si>
  <si>
    <t>Greatest Hits Radio Kent</t>
  </si>
  <si>
    <t>Greatest Hits Radio Lancashire</t>
  </si>
  <si>
    <t>Greatest Hits Radio Lincolnshire</t>
  </si>
  <si>
    <t>Greatest Hits Radio Liverpool &amp; the North West</t>
  </si>
  <si>
    <t>Greatest Hits Radio London</t>
  </si>
  <si>
    <t>Greatest Hits Radio Norfolk &amp; North Suffolk</t>
  </si>
  <si>
    <t>Greatest Hits Radio North East</t>
  </si>
  <si>
    <t>Greatest Hits Radio North East Scotland</t>
  </si>
  <si>
    <t>Greatest Hits Radio Northern Ireland</t>
  </si>
  <si>
    <t>Greatest Hits Radio Somerset</t>
  </si>
  <si>
    <t>Greatest Hits Radio South Coast</t>
  </si>
  <si>
    <t>Greatest Hits Radio South Yorkshire</t>
  </si>
  <si>
    <t>Greatest Hits Radio Surrey &amp; East Hampshire</t>
  </si>
  <si>
    <t>Greatest Hits Radio Swindon</t>
  </si>
  <si>
    <t>Greatest Hits Radio Tayside &amp; Fife</t>
  </si>
  <si>
    <t>Greatest Hits Radio Teesside</t>
  </si>
  <si>
    <t>Greatest Hits Radio the North of Scotland</t>
  </si>
  <si>
    <t>Greatest Hits Radio West Sussex</t>
  </si>
  <si>
    <t>Greatest Hits Radio, Glasgow &amp; the West</t>
  </si>
  <si>
    <t>Grt Hits Nrthnts</t>
  </si>
  <si>
    <t>Grt Hits Oxford</t>
  </si>
  <si>
    <t>Hallam FM (South Yorkshire)</t>
  </si>
  <si>
    <t>Heat Radio</t>
  </si>
  <si>
    <t>Hits C&amp;W</t>
  </si>
  <si>
    <t>Hits Cornwall</t>
  </si>
  <si>
    <t>Hits EMids</t>
  </si>
  <si>
    <t>Hits Pride</t>
  </si>
  <si>
    <t>Hits Radio BC &amp; Sh</t>
  </si>
  <si>
    <t>HITS RADIO Bham</t>
  </si>
  <si>
    <t>Hits Radio Birmingham</t>
  </si>
  <si>
    <t>Hits Radio Bournemouth &amp; Poole</t>
  </si>
  <si>
    <t>Hits Radio Bristol</t>
  </si>
  <si>
    <t>HITS RADIO Cambridge</t>
  </si>
  <si>
    <t>Hits Radio Chilled</t>
  </si>
  <si>
    <t>Hits Radio Cumbria</t>
  </si>
  <si>
    <t>Hits Radio Hereford &amp; Worcester</t>
  </si>
  <si>
    <t>Hits Radio Lanc</t>
  </si>
  <si>
    <t>Hits Radio Lincs</t>
  </si>
  <si>
    <t>Hits Radio Liverpool</t>
  </si>
  <si>
    <t>Hits Radio London</t>
  </si>
  <si>
    <t>Hits Radio Manchester</t>
  </si>
  <si>
    <t>Hits Radio Norfolk</t>
  </si>
  <si>
    <t>Hits Radio North East</t>
  </si>
  <si>
    <t>HITS Radio Northern Ireland</t>
  </si>
  <si>
    <t>Hits Radio Oxf'd</t>
  </si>
  <si>
    <t>Hits Radio Pride</t>
  </si>
  <si>
    <t>Hits Radio S Yorks</t>
  </si>
  <si>
    <t>Hits Radio South Wales</t>
  </si>
  <si>
    <t>Hits Radio Suffolk</t>
  </si>
  <si>
    <t>Hits Radio Teeside</t>
  </si>
  <si>
    <t>Hits Radio UK</t>
  </si>
  <si>
    <t>Hits Radio W Yks</t>
  </si>
  <si>
    <t>Hits Radio West</t>
  </si>
  <si>
    <t>Kerrang!</t>
  </si>
  <si>
    <t>Kiss Bliss</t>
  </si>
  <si>
    <t>Kiss Dance</t>
  </si>
  <si>
    <t>KISS FRESH</t>
  </si>
  <si>
    <t>Kiss Garage</t>
  </si>
  <si>
    <t>Kiss Xtra</t>
  </si>
  <si>
    <t>KISSTORY R&amp;B</t>
  </si>
  <si>
    <t>Magic at the Movies</t>
  </si>
  <si>
    <t>Magic Chilled</t>
  </si>
  <si>
    <t>Magic Classical</t>
  </si>
  <si>
    <t>Metro Radio (Tyne and Wear)</t>
  </si>
  <si>
    <t>MFR (Inverness)</t>
  </si>
  <si>
    <t>Northsound One (Aberdeen)</t>
  </si>
  <si>
    <t>Radio City 96.7 (Liverpool)</t>
  </si>
  <si>
    <t>Rock FM (Preston)</t>
  </si>
  <si>
    <t>Scala</t>
  </si>
  <si>
    <t>Star Radio</t>
  </si>
  <si>
    <t>Tay FM (Dundee and Perth)</t>
  </si>
  <si>
    <t>TFM (Teesside)</t>
  </si>
  <si>
    <t>Viking FM (Humberside)</t>
  </si>
  <si>
    <t>Bay Trust Radio</t>
  </si>
  <si>
    <t>BFBS Beats</t>
  </si>
  <si>
    <t>BFBS</t>
  </si>
  <si>
    <t>BFBS Best of British</t>
  </si>
  <si>
    <t>BFBS Brize Norton</t>
  </si>
  <si>
    <t>BFBS Edge</t>
  </si>
  <si>
    <t>BFBS Edinburgh</t>
  </si>
  <si>
    <t>BFBS Rewind</t>
  </si>
  <si>
    <t>BFBS Shorncliffe</t>
  </si>
  <si>
    <t>Big Beat Brighton</t>
  </si>
  <si>
    <t>Big Beat Brighton LTD</t>
  </si>
  <si>
    <t>BRMB</t>
  </si>
  <si>
    <t>Big City Radio CIC</t>
  </si>
  <si>
    <t>Unity FM (for small scale DAB)</t>
  </si>
  <si>
    <t>Black Cat Radio</t>
  </si>
  <si>
    <t>Gulshan Radio</t>
  </si>
  <si>
    <t>Black Country Community Development Ltd</t>
  </si>
  <si>
    <t>Blackpool Community Radio</t>
  </si>
  <si>
    <t>Blast106</t>
  </si>
  <si>
    <t>Lagan Radio</t>
  </si>
  <si>
    <t>Bloomberg Radio</t>
  </si>
  <si>
    <t>Blue Sky Radio</t>
  </si>
  <si>
    <t>Blue Sky Radio Ltd</t>
  </si>
  <si>
    <t>Blue Dot Radio</t>
  </si>
  <si>
    <t>Bluedot Radio Ltd</t>
  </si>
  <si>
    <t>Boom Light</t>
  </si>
  <si>
    <t>Boom Radio Ltd</t>
  </si>
  <si>
    <t>Boom Rock</t>
  </si>
  <si>
    <t>Sunrise FM (Bradford and Huddersfield)</t>
  </si>
  <si>
    <t>Bradford City Radio Ltd</t>
  </si>
  <si>
    <t>Bradley Stoke Radio (for Small Scale Trial DAB)</t>
  </si>
  <si>
    <t>Bridge FM Radio</t>
  </si>
  <si>
    <t>10-fi</t>
  </si>
  <si>
    <t>Test MCR</t>
  </si>
  <si>
    <t>BCFM (for Small Scale Trial DAB)</t>
  </si>
  <si>
    <t>Bristol Community FM Ltd</t>
  </si>
  <si>
    <t>Darbar Sahib Radio</t>
  </si>
  <si>
    <t>BritAsia Radio</t>
  </si>
  <si>
    <t>BritAsia TV Network Ltd</t>
  </si>
  <si>
    <t>Heritage Radio (for small scale DAB)</t>
  </si>
  <si>
    <t>British Muslim Heritage Centre</t>
  </si>
  <si>
    <t>DanceLand</t>
  </si>
  <si>
    <t>Broadcast 1 Ltd</t>
  </si>
  <si>
    <t>DanceLand Anthems</t>
  </si>
  <si>
    <t>Like Country</t>
  </si>
  <si>
    <t>Like Radio</t>
  </si>
  <si>
    <t>POP DAB</t>
  </si>
  <si>
    <t>Broadland</t>
  </si>
  <si>
    <t>Broadland Radio Ltd</t>
  </si>
  <si>
    <t>Brooklands Radio</t>
  </si>
  <si>
    <t>Bucks Radio</t>
  </si>
  <si>
    <t>Buckinghamshire Media Ltd</t>
  </si>
  <si>
    <t>Bucks Radio Christmas</t>
  </si>
  <si>
    <t>Burnley College Radio</t>
  </si>
  <si>
    <t>Burnley College</t>
  </si>
  <si>
    <t>Coast 70s</t>
  </si>
  <si>
    <t>C.I. Broadcasting Ltd</t>
  </si>
  <si>
    <t>The Coast</t>
  </si>
  <si>
    <t>Two Coasts Gold</t>
  </si>
  <si>
    <t>Cambridge 105 (for Small Scale Trial DAB)</t>
  </si>
  <si>
    <t>Care Radio</t>
  </si>
  <si>
    <t>Care Radio CIC</t>
  </si>
  <si>
    <t>Celtic Music Radio</t>
  </si>
  <si>
    <t>Radio XL (Birmingham)</t>
  </si>
  <si>
    <t>Central FM</t>
  </si>
  <si>
    <t>Central FM Ltd</t>
  </si>
  <si>
    <t>Central Radio</t>
  </si>
  <si>
    <t>Central Radio Ltd</t>
  </si>
  <si>
    <t>Channel 103</t>
  </si>
  <si>
    <t>Soleil Radio</t>
  </si>
  <si>
    <t>Sout Al Khaleej</t>
  </si>
  <si>
    <t>Chaumont Ltd</t>
  </si>
  <si>
    <t>Strawberry Radio</t>
  </si>
  <si>
    <t>Cheshire Media and Arts CIC</t>
  </si>
  <si>
    <t>Chief Radio</t>
  </si>
  <si>
    <t>Chief Radio CIC</t>
  </si>
  <si>
    <t>Fun Kids</t>
  </si>
  <si>
    <t>Fun Kids Junior</t>
  </si>
  <si>
    <t>Fun Kids Naps</t>
  </si>
  <si>
    <t>Fun Kids Party</t>
  </si>
  <si>
    <t>Fun Kids Pop Hits</t>
  </si>
  <si>
    <t>Fun Kids Soundtracks</t>
  </si>
  <si>
    <t>Fun Kids Space Station</t>
  </si>
  <si>
    <t>Fun Kids Spooky</t>
  </si>
  <si>
    <t>Rewind</t>
  </si>
  <si>
    <t>Christmas Radio (UK) Ltd</t>
  </si>
  <si>
    <t>UWS Radio</t>
  </si>
  <si>
    <t>Christopher Gilgallon</t>
  </si>
  <si>
    <t>Bayside Radio</t>
  </si>
  <si>
    <t>Coast Community Radio and Media CIC</t>
  </si>
  <si>
    <t>Coastal Radio</t>
  </si>
  <si>
    <t>Basingstoke Now</t>
  </si>
  <si>
    <t>Communicast Ltd</t>
  </si>
  <si>
    <t>Radio Sangam</t>
  </si>
  <si>
    <t>Communities Together</t>
  </si>
  <si>
    <t>CVFM Radio</t>
  </si>
  <si>
    <t>Community Voice FM Ltd</t>
  </si>
  <si>
    <t>Cosoro Radio</t>
  </si>
  <si>
    <t>CountryLine Radio (for Small Scale Trial DAB)</t>
  </si>
  <si>
    <t>Country Broadcasting Ltd</t>
  </si>
  <si>
    <t>Cyndicut Radio</t>
  </si>
  <si>
    <t>Craig Watts</t>
  </si>
  <si>
    <t>Dance Asia Radio</t>
  </si>
  <si>
    <t>Creative Community Media CIC</t>
  </si>
  <si>
    <t>Embrace</t>
  </si>
  <si>
    <t>Creativity Media Services (Northampton) Ltd</t>
  </si>
  <si>
    <t>xRhythms</t>
  </si>
  <si>
    <t>Cross Rhythms</t>
  </si>
  <si>
    <t>Unity 101 Community Radio</t>
  </si>
  <si>
    <t>Cultural Media Enterprise</t>
  </si>
  <si>
    <t>Spice Digital</t>
  </si>
  <si>
    <t>Cutting Edge Communications PVT. Ltd</t>
  </si>
  <si>
    <t>Dance Revolution</t>
  </si>
  <si>
    <t>Dance Revolution Media Ltd</t>
  </si>
  <si>
    <t>NonStop90s Radio</t>
  </si>
  <si>
    <t>David Kelly</t>
  </si>
  <si>
    <t>Dee on DAB</t>
  </si>
  <si>
    <t>Love 80s Liverpool</t>
  </si>
  <si>
    <t>Silk FM</t>
  </si>
  <si>
    <t>Delite Radio (for Small Scale Trial DAB)</t>
  </si>
  <si>
    <t>DevonAiR Gold</t>
  </si>
  <si>
    <t>DevonAir Ltd</t>
  </si>
  <si>
    <t>DevonAir Radio</t>
  </si>
  <si>
    <t>Dune Radio</t>
  </si>
  <si>
    <t>Open Broadcast Radio</t>
  </si>
  <si>
    <t>DIGRIS LTD</t>
  </si>
  <si>
    <t>SSDAB Info</t>
  </si>
  <si>
    <t>Diverse FM</t>
  </si>
  <si>
    <t>Diverse FM Community Media &amp; Training Ltd</t>
  </si>
  <si>
    <t>Hot Gold</t>
  </si>
  <si>
    <t>Dorset Community Radio Ltd</t>
  </si>
  <si>
    <t>Hot Radio</t>
  </si>
  <si>
    <t>Point Blank Radio</t>
  </si>
  <si>
    <t>Dragon Radio</t>
  </si>
  <si>
    <t>Dragon Radio Ltd</t>
  </si>
  <si>
    <t>Drystone Radio</t>
  </si>
  <si>
    <t>Pompey Sound</t>
  </si>
  <si>
    <t>Duncan Barkes</t>
  </si>
  <si>
    <t>Edge 1</t>
  </si>
  <si>
    <t>Edge Media Group Ltd</t>
  </si>
  <si>
    <t>Edge 2</t>
  </si>
  <si>
    <t>Eirewave</t>
  </si>
  <si>
    <t>DOM Radio UK</t>
  </si>
  <si>
    <t>107 Endeavour FM</t>
  </si>
  <si>
    <t>Endeavour Radio Ltd</t>
  </si>
  <si>
    <t>Energy 106</t>
  </si>
  <si>
    <t>London Deniz Radio</t>
  </si>
  <si>
    <t>Ersan Serpil</t>
  </si>
  <si>
    <t>Eruption Radio</t>
  </si>
  <si>
    <t>Radio Essentials</t>
  </si>
  <si>
    <t>Essentials Media Ltd</t>
  </si>
  <si>
    <t>Evolve Radio</t>
  </si>
  <si>
    <t>Phonic FM</t>
  </si>
  <si>
    <t>Exeter Community Radio</t>
  </si>
  <si>
    <t>Express FM (for Small Scale Trial DAB)</t>
  </si>
  <si>
    <t>Wild Country</t>
  </si>
  <si>
    <t>Eye Media Broadcasting Group Ltd</t>
  </si>
  <si>
    <t>88.3 Centreforce</t>
  </si>
  <si>
    <t>Festiva Ltd</t>
  </si>
  <si>
    <t>Fiesta FM</t>
  </si>
  <si>
    <t>Fiesta FM CIC</t>
  </si>
  <si>
    <t>Forest FM</t>
  </si>
  <si>
    <t>Forest Community Radio</t>
  </si>
  <si>
    <t>Zack FM 105.3</t>
  </si>
  <si>
    <t>Classic Hits Radio Northern Ireland</t>
  </si>
  <si>
    <t>Forever Broadcasting LTD</t>
  </si>
  <si>
    <t>FS Radio</t>
  </si>
  <si>
    <t>Fresh Soundz Radio LTD</t>
  </si>
  <si>
    <t>Frisk Radio</t>
  </si>
  <si>
    <t>Frisk Radio Ltd</t>
  </si>
  <si>
    <t>Fubar Radio</t>
  </si>
  <si>
    <t>CandoFM</t>
  </si>
  <si>
    <t>Furness Broadcast Media CIC Ltd</t>
  </si>
  <si>
    <t>About Norwich</t>
  </si>
  <si>
    <t>Gateway 97.8</t>
  </si>
  <si>
    <t>Gaydio</t>
  </si>
  <si>
    <t>Gaydio (for Small Scale Trial DAB)</t>
  </si>
  <si>
    <t>Glitterbeam Radio</t>
  </si>
  <si>
    <t>Glitterbeam Ltd</t>
  </si>
  <si>
    <t>Capital (Lancashire)</t>
  </si>
  <si>
    <t>Capital Chill</t>
  </si>
  <si>
    <t>Capital FM</t>
  </si>
  <si>
    <t>Capital FM (Birmingham)</t>
  </si>
  <si>
    <t>Capital FM (Brighton)</t>
  </si>
  <si>
    <t>Capital FM (Caernarfon)</t>
  </si>
  <si>
    <t>Capital FM (Greater London)</t>
  </si>
  <si>
    <t>Capital FM (Leicester)</t>
  </si>
  <si>
    <t>Capital FM (Manchester)</t>
  </si>
  <si>
    <t>Capital FM (North East England)</t>
  </si>
  <si>
    <t>Capital FM (North Wales Coast)</t>
  </si>
  <si>
    <t>Capital FM (Nottingham and Derby)</t>
  </si>
  <si>
    <t>Capital FM (South Coast)</t>
  </si>
  <si>
    <t>Capital FM (Wrexham &amp; Chester)</t>
  </si>
  <si>
    <t>Capital FM (Yorkshire)</t>
  </si>
  <si>
    <t>Chill</t>
  </si>
  <si>
    <t>Classic FM</t>
  </si>
  <si>
    <t>Classic FM Calm</t>
  </si>
  <si>
    <t>Classic FM Movies</t>
  </si>
  <si>
    <t>Gold</t>
  </si>
  <si>
    <t>Gold (London)</t>
  </si>
  <si>
    <t>Gold (Manchester)</t>
  </si>
  <si>
    <t>Gold (Nottingham and Derby)</t>
  </si>
  <si>
    <t>Gold Radio</t>
  </si>
  <si>
    <t>Heart (Bedford &amp; Luton/Milton Keynes)</t>
  </si>
  <si>
    <t>Heart (Brighton Newhaven Eastbourne &amp; Hastings)</t>
  </si>
  <si>
    <t>Heart (Cambridge and Newmarket)</t>
  </si>
  <si>
    <t>Heart (Exeter and Torbay)</t>
  </si>
  <si>
    <t>Heart (Kent)</t>
  </si>
  <si>
    <t>Heart (Morecambe Bay)</t>
  </si>
  <si>
    <t>Heart (Peterborough)</t>
  </si>
  <si>
    <t>Heart (Reading Basingstoke &amp; Andover)</t>
  </si>
  <si>
    <t>Heart (South Coast)</t>
  </si>
  <si>
    <t>Heart (South Hampshire)</t>
  </si>
  <si>
    <t>Heart (Southend and Chelmsford)</t>
  </si>
  <si>
    <t>Heart (Wiltshire)</t>
  </si>
  <si>
    <t>Heart 10s</t>
  </si>
  <si>
    <t>Heart Love</t>
  </si>
  <si>
    <t>Heart Musicals</t>
  </si>
  <si>
    <t>LBC 97.3 (Greater London)</t>
  </si>
  <si>
    <t>LBC London News (Greater London)</t>
  </si>
  <si>
    <t>Radio X 00s</t>
  </si>
  <si>
    <t>Radio X 90s</t>
  </si>
  <si>
    <t>Radio X Chilled</t>
  </si>
  <si>
    <t>Smooth (Bournemouth)</t>
  </si>
  <si>
    <t>Smooth (Brighton Eastbourne and Hastings)</t>
  </si>
  <si>
    <t>Smooth (Bristol and Bath)</t>
  </si>
  <si>
    <t>Smooth (Cardiff and Newport)</t>
  </si>
  <si>
    <t>Smooth (Cornwall)</t>
  </si>
  <si>
    <t>Smooth (Glasgow)</t>
  </si>
  <si>
    <t>Smooth (Gloucester and Cheltenham)</t>
  </si>
  <si>
    <t>Smooth (Greater London)</t>
  </si>
  <si>
    <t>Smooth (Ipswich/Bury St Edmunds)</t>
  </si>
  <si>
    <t>Smooth (Kendal &amp; Windermere)</t>
  </si>
  <si>
    <t>Smooth (Luton and Bedford)</t>
  </si>
  <si>
    <t>Smooth (Maidstone Medway and East Kent)</t>
  </si>
  <si>
    <t>Smooth (Northampton)</t>
  </si>
  <si>
    <t>Smooth (Norwich and Great Yarmouth)</t>
  </si>
  <si>
    <t>Smooth (Peterborough)</t>
  </si>
  <si>
    <t>Smooth (Plymouth)</t>
  </si>
  <si>
    <t>Smooth (Reading and Basingstoke)</t>
  </si>
  <si>
    <t>Smooth (South Hampshire)</t>
  </si>
  <si>
    <t>Smooth (Southend and Chelmsford)</t>
  </si>
  <si>
    <t>Smooth (Swindon and West Wiltshire)</t>
  </si>
  <si>
    <t>Smooth (West Midlands)</t>
  </si>
  <si>
    <t>Smooth (Wrexham &amp; Chester)</t>
  </si>
  <si>
    <t>Smooth 70s</t>
  </si>
  <si>
    <t>Smooth Chill</t>
  </si>
  <si>
    <t>Smooth Country</t>
  </si>
  <si>
    <t>Smooth Soul</t>
  </si>
  <si>
    <t>The Arrow</t>
  </si>
  <si>
    <t>Gorgeous FM</t>
  </si>
  <si>
    <t>Gorgeous Community Radio CIC</t>
  </si>
  <si>
    <t>Coast and County Radio Extra</t>
  </si>
  <si>
    <t>Great Yorkshire Radio</t>
  </si>
  <si>
    <t>GREEKBEAT</t>
  </si>
  <si>
    <t>Durham OnAir</t>
  </si>
  <si>
    <t>Grim Up North Ltd</t>
  </si>
  <si>
    <t>GTFM</t>
  </si>
  <si>
    <t>GTFM (South Wales) Ltd</t>
  </si>
  <si>
    <t>Asian Air Radio</t>
  </si>
  <si>
    <t>Gwent Radio</t>
  </si>
  <si>
    <t>Gwent Radio DAB Ltd</t>
  </si>
  <si>
    <t>Happy Radio UK</t>
  </si>
  <si>
    <t>Nation Radio</t>
  </si>
  <si>
    <t>Juice Radio</t>
  </si>
  <si>
    <t>Hellas Radio UK</t>
  </si>
  <si>
    <t>The Access Channel</t>
  </si>
  <si>
    <t>Hobson Martin</t>
  </si>
  <si>
    <t>Hope FM</t>
  </si>
  <si>
    <t>Horizon Radio</t>
  </si>
  <si>
    <t>Dorset Coast Radio</t>
  </si>
  <si>
    <t>Hospital Radio Bedside</t>
  </si>
  <si>
    <t>House Party Radio</t>
  </si>
  <si>
    <t>House Party Radio Ltd</t>
  </si>
  <si>
    <t>HCR104fm</t>
  </si>
  <si>
    <t>XL UK Radio</t>
  </si>
  <si>
    <t>Hussain Abid</t>
  </si>
  <si>
    <t>In Demand Decades</t>
  </si>
  <si>
    <t>In Demand Radio</t>
  </si>
  <si>
    <t>Inspiration</t>
  </si>
  <si>
    <t>London ONE Radio</t>
  </si>
  <si>
    <t>Nation Radio (Suffolk)</t>
  </si>
  <si>
    <t>Ipswich 102 Ltd</t>
  </si>
  <si>
    <t>Marefa Radio</t>
  </si>
  <si>
    <t>Island FM</t>
  </si>
  <si>
    <t>TMM 1</t>
  </si>
  <si>
    <t>Jacob Sammy</t>
  </si>
  <si>
    <t>TMM 2</t>
  </si>
  <si>
    <t>Jambo! Radio</t>
  </si>
  <si>
    <t>Sound Radio UK</t>
  </si>
  <si>
    <t>Radio Woking (for Small Scale Trial DAB)</t>
  </si>
  <si>
    <t>Johnson-Walker Zoe</t>
  </si>
  <si>
    <t>The Lounge</t>
  </si>
  <si>
    <t>Juice Radio Ltd</t>
  </si>
  <si>
    <t>Ramadan Radio Live</t>
  </si>
  <si>
    <t>Jussab Mahomed</t>
  </si>
  <si>
    <t>Liverpoool Live Radio</t>
  </si>
  <si>
    <t>Keay Rodney</t>
  </si>
  <si>
    <t>AJK Radio</t>
  </si>
  <si>
    <t>Kelly Alex</t>
  </si>
  <si>
    <t>KL Country</t>
  </si>
  <si>
    <t>KL Xtra</t>
  </si>
  <si>
    <t>KL1 Radio</t>
  </si>
  <si>
    <t>KMFM Digital</t>
  </si>
  <si>
    <t>Buzz MCR</t>
  </si>
  <si>
    <t>Kooky Inc Ltd</t>
  </si>
  <si>
    <t>2BR</t>
  </si>
  <si>
    <t>LASER558</t>
  </si>
  <si>
    <t>Leeds Dance Community Radio LTD</t>
  </si>
  <si>
    <t>Leeds Dance Community Radio Ltd</t>
  </si>
  <si>
    <t>Radio Utsav</t>
  </si>
  <si>
    <t>Leicester Community Enterprise Services CIC</t>
  </si>
  <si>
    <t>Divine Radio London</t>
  </si>
  <si>
    <t>Lets Groove Media Ltd</t>
  </si>
  <si>
    <t>Life Radio UK</t>
  </si>
  <si>
    <t>Bailiwick Radio Classics</t>
  </si>
  <si>
    <t>Bailiwick Radio Hits</t>
  </si>
  <si>
    <t>Lomond Radio</t>
  </si>
  <si>
    <t>Lomond Radio Ltd</t>
  </si>
  <si>
    <t>London Greek Radio</t>
  </si>
  <si>
    <t>London Muisc Radio</t>
  </si>
  <si>
    <t>London Music Radio Ltd</t>
  </si>
  <si>
    <t>Resonance (for Small Scale Trial DAB)</t>
  </si>
  <si>
    <t>Resonance Extra (for Small Scale Trial DAB)</t>
  </si>
  <si>
    <t>IBC Tamil</t>
  </si>
  <si>
    <t>Athavan Radio</t>
  </si>
  <si>
    <t>Lyca Radio Greater Manchester</t>
  </si>
  <si>
    <t>Cheshire's MIX 56</t>
  </si>
  <si>
    <t>Lymm Community Radio CIC</t>
  </si>
  <si>
    <t>Atmosphere Radio</t>
  </si>
  <si>
    <t>Tomorrowland OWR</t>
  </si>
  <si>
    <t>Massive Hits</t>
  </si>
  <si>
    <t>Massive Hits LTD</t>
  </si>
  <si>
    <t>Matryoshka Radio</t>
  </si>
  <si>
    <t>MATRESHKA MEDIA HOUSE LTD</t>
  </si>
  <si>
    <t>Maxxwave Test</t>
  </si>
  <si>
    <t>GO Radio</t>
  </si>
  <si>
    <t>Go Radio (for small scale trial DAB)</t>
  </si>
  <si>
    <t>Mearns FM</t>
  </si>
  <si>
    <t>Christmas Radio</t>
  </si>
  <si>
    <t>Milchard Gary</t>
  </si>
  <si>
    <t>Radio West Norfolk</t>
  </si>
  <si>
    <t>Mission Radio 90.6</t>
  </si>
  <si>
    <t>Mixer Radio - HIT MUSIC ONLY</t>
  </si>
  <si>
    <t>MIXER RADIO LTD</t>
  </si>
  <si>
    <t>MKFM</t>
  </si>
  <si>
    <t>The Beat</t>
  </si>
  <si>
    <t>The Beat Norwich</t>
  </si>
  <si>
    <t>Radio Caroline (for Small Scale DAB)</t>
  </si>
  <si>
    <t>Moore Peter</t>
  </si>
  <si>
    <t>Moorlands Radio</t>
  </si>
  <si>
    <t>Congregation Room 22</t>
  </si>
  <si>
    <t>Morris Marvin</t>
  </si>
  <si>
    <t>Radio Zaydan / Radio Ramadhan Bristol</t>
  </si>
  <si>
    <t>Naseer Mohammad</t>
  </si>
  <si>
    <t>Nation Radio (Yorkshire)</t>
  </si>
  <si>
    <t>Nation Broadcasting Investments (East) Ltd</t>
  </si>
  <si>
    <t>Nation Radio (South Coast)</t>
  </si>
  <si>
    <t>Nation Broadcasting Investments (South) Ltd</t>
  </si>
  <si>
    <t>Nation's Easy Radio (South Coast)</t>
  </si>
  <si>
    <t>Nation Radio Wales</t>
  </si>
  <si>
    <t>Nation Radio Scotland</t>
  </si>
  <si>
    <t>News Radio UK</t>
  </si>
  <si>
    <t>Decadance</t>
  </si>
  <si>
    <t>Nichols Anthony Decadance Events Ltd</t>
  </si>
  <si>
    <t>RR365</t>
  </si>
  <si>
    <t>Noah's Ark Glasgow</t>
  </si>
  <si>
    <t>North Derbyshire Radio</t>
  </si>
  <si>
    <t>North Derbyshire Radio Ltd</t>
  </si>
  <si>
    <t>Unity Radio (for Small Scale Trial DAB)</t>
  </si>
  <si>
    <t>YO1 Xtra</t>
  </si>
  <si>
    <t>North Yorkshire Radio Ltd</t>
  </si>
  <si>
    <t>Victory</t>
  </si>
  <si>
    <t>Nostalgic Local Radio Ltd</t>
  </si>
  <si>
    <t>Now Ayrshire Radio</t>
  </si>
  <si>
    <t>Now Ayrshire Radio LTD</t>
  </si>
  <si>
    <t>For test transmissions - TBC</t>
  </si>
  <si>
    <t>Nusound Radio (for Small Scale Trial DAB)</t>
  </si>
  <si>
    <t>Mom's Spaghetti</t>
  </si>
  <si>
    <t>Old Skool Jamz Radio</t>
  </si>
  <si>
    <t>Oldskool Jamz Ltd</t>
  </si>
  <si>
    <t>Lite RADIO</t>
  </si>
  <si>
    <t>Pie Radio</t>
  </si>
  <si>
    <t>Onaolapo Solomon</t>
  </si>
  <si>
    <t>Ruach Radio</t>
  </si>
  <si>
    <t>Kingdom FM</t>
  </si>
  <si>
    <t>Original 106 (Aberdeen)</t>
  </si>
  <si>
    <t>Original 106 GOLD</t>
  </si>
  <si>
    <t>Outreach Classical</t>
  </si>
  <si>
    <t>Outreach Dance</t>
  </si>
  <si>
    <t>Outreach Gold</t>
  </si>
  <si>
    <t>Outreach Radio</t>
  </si>
  <si>
    <t>Panacea Jazz Funk</t>
  </si>
  <si>
    <t>Podcast Radio</t>
  </si>
  <si>
    <t>Asian Fx</t>
  </si>
  <si>
    <t>Asian Fx (for Small Scale Trial DAB)</t>
  </si>
  <si>
    <t>Phoenix FM</t>
  </si>
  <si>
    <t>Platform B (for Small Scale Trial DAB)</t>
  </si>
  <si>
    <t>Platform B CIC</t>
  </si>
  <si>
    <t>totallyradio (for Small Scale Trial DAB)</t>
  </si>
  <si>
    <t>Cheesy FM</t>
  </si>
  <si>
    <t>Premier Gospel</t>
  </si>
  <si>
    <t>Premier Christian Communications Ltd</t>
  </si>
  <si>
    <t>Get Radio</t>
  </si>
  <si>
    <t>Beyond Radio</t>
  </si>
  <si>
    <t>Pure Dance</t>
  </si>
  <si>
    <t>Pure West Radio</t>
  </si>
  <si>
    <t>Pure X-Mas</t>
  </si>
  <si>
    <t>Codesouth.fm</t>
  </si>
  <si>
    <t>Purple Daze Ltd</t>
  </si>
  <si>
    <t>Club Asia</t>
  </si>
  <si>
    <t>Purplehaze Media Ltd</t>
  </si>
  <si>
    <t>Quality Radio</t>
  </si>
  <si>
    <t>Quality Radio Enterprise Ltd</t>
  </si>
  <si>
    <t>Touch FM (for Small Scale Trial DAB)</t>
  </si>
  <si>
    <t>Radio Africana</t>
  </si>
  <si>
    <t>Fever Radio</t>
  </si>
  <si>
    <t>Radio Asian Fever CIC</t>
  </si>
  <si>
    <t>Radio Bath</t>
  </si>
  <si>
    <t>Radio Bath Ltd</t>
  </si>
  <si>
    <t>Radio Carmarthenshire</t>
  </si>
  <si>
    <t>Radio Central (Small scale DAB)</t>
  </si>
  <si>
    <t>Devoncast Radio</t>
  </si>
  <si>
    <t>Radio Exe Ltd</t>
  </si>
  <si>
    <t>Flashback</t>
  </si>
  <si>
    <t>Pop-up Devon</t>
  </si>
  <si>
    <t>Radio Exe (Devon)</t>
  </si>
  <si>
    <t>Radio Exe (Plymouth)</t>
  </si>
  <si>
    <t>Radio Exe (Torbay)</t>
  </si>
  <si>
    <t>Radio Exemas</t>
  </si>
  <si>
    <t>Essex Hits</t>
  </si>
  <si>
    <t>Pop Hits</t>
  </si>
  <si>
    <t>Radio Southend</t>
  </si>
  <si>
    <t>Radio Lisburn Live</t>
  </si>
  <si>
    <t>Radio Lisburn Live CIC</t>
  </si>
  <si>
    <t>Radio Maria England</t>
  </si>
  <si>
    <t>Radio Newark</t>
  </si>
  <si>
    <t>Radio Saltire (for Small Scale Trial DAB)</t>
  </si>
  <si>
    <t>Radio Saltire SCIO</t>
  </si>
  <si>
    <t>Radio31</t>
  </si>
  <si>
    <t>RadioReverb (for Small Scale Trial DAB)</t>
  </si>
  <si>
    <t>Rainbow Radio</t>
  </si>
  <si>
    <t>Rainbow Broadcasting Ltd</t>
  </si>
  <si>
    <t>Radio Bangla London</t>
  </si>
  <si>
    <t>RBN Entertainment Ltd</t>
  </si>
  <si>
    <t>Red Rose Radio</t>
  </si>
  <si>
    <t>THE CAT</t>
  </si>
  <si>
    <t>THE RED</t>
  </si>
  <si>
    <t>THE TOON</t>
  </si>
  <si>
    <t>REGENCY RADIO</t>
  </si>
  <si>
    <t>REGENCY RADIO LTD</t>
  </si>
  <si>
    <t>Core Radio Cambridge (for small scale DAB trial)</t>
  </si>
  <si>
    <t>Regional College Cambridge</t>
  </si>
  <si>
    <t>Release FM</t>
  </si>
  <si>
    <t>Release Radio Broadcasting Ltd</t>
  </si>
  <si>
    <t>Reprezent (for Small Scale Trial DAB)</t>
  </si>
  <si>
    <t>Reprezent Ltd</t>
  </si>
  <si>
    <t>Revival Radio</t>
  </si>
  <si>
    <t>Revolution Radio</t>
  </si>
  <si>
    <t>Rewind Radio (Cornwall)</t>
  </si>
  <si>
    <t>Rewind Radio Ltd</t>
  </si>
  <si>
    <t>R360 Radio</t>
  </si>
  <si>
    <t>Rhema Star Ltd</t>
  </si>
  <si>
    <t>Rhubarb Radio</t>
  </si>
  <si>
    <t>Rhubarb Radio Yorkshire CIC</t>
  </si>
  <si>
    <t>Beat 106 Scotland</t>
  </si>
  <si>
    <t>Richard Wilkinson</t>
  </si>
  <si>
    <t>Palm Torbay</t>
  </si>
  <si>
    <t>Richards James</t>
  </si>
  <si>
    <t>Kool FM</t>
  </si>
  <si>
    <t>Rinse FM</t>
  </si>
  <si>
    <t>River Radio</t>
  </si>
  <si>
    <t>River Radio Ltd</t>
  </si>
  <si>
    <t>Riverside Radio</t>
  </si>
  <si>
    <t>Hit Music Radio</t>
  </si>
  <si>
    <t>Rotherham Broadcasting CIC</t>
  </si>
  <si>
    <t>Glow Radio</t>
  </si>
  <si>
    <t>Radio Apni Awaz</t>
  </si>
  <si>
    <t>A Plus</t>
  </si>
  <si>
    <t>Sanskar Radio</t>
  </si>
  <si>
    <t>Salisbury Radio</t>
  </si>
  <si>
    <t>Salisbury Radio Ltd</t>
  </si>
  <si>
    <t>Coast and County Radio</t>
  </si>
  <si>
    <t>Scarborough Radio Ltd</t>
  </si>
  <si>
    <t>Select Radio</t>
  </si>
  <si>
    <t>Nifty UK Radio</t>
  </si>
  <si>
    <t>SELNEC Media Ltd</t>
  </si>
  <si>
    <t>Style Radio</t>
  </si>
  <si>
    <t>Shadow Promotions (East Anglia) Ltd</t>
  </si>
  <si>
    <t>FunkyCorner R.UK</t>
  </si>
  <si>
    <t>Sheldrake Jonathan</t>
  </si>
  <si>
    <t>Skylab Radio</t>
  </si>
  <si>
    <t>Love Life Radio</t>
  </si>
  <si>
    <t>Smart Broadcast Ltd</t>
  </si>
  <si>
    <t>Capital FM (Cardiff &amp; Newport)</t>
  </si>
  <si>
    <t>Capital FM (Central Scotland)</t>
  </si>
  <si>
    <t>Heart North Wales</t>
  </si>
  <si>
    <t>Radio Up</t>
  </si>
  <si>
    <t>Smooth Radio (North West)</t>
  </si>
  <si>
    <t>Solar Radio (for Small Scale Trial DAB)</t>
  </si>
  <si>
    <t>Solar Broadcasting Ltd</t>
  </si>
  <si>
    <t>Somer Valley FM (for Small Scale Trial DAB)</t>
  </si>
  <si>
    <t>Together Radio</t>
  </si>
  <si>
    <t>South Devon Radio DAB</t>
  </si>
  <si>
    <t>South Devon Radio DAB Ltd</t>
  </si>
  <si>
    <t>80's Rhythm</t>
  </si>
  <si>
    <t>Southdown Media Ltd</t>
  </si>
  <si>
    <t>Passion Radio</t>
  </si>
  <si>
    <t>Spark Radio</t>
  </si>
  <si>
    <t>Southport Education Group</t>
  </si>
  <si>
    <t>Sunrise Radio Gold</t>
  </si>
  <si>
    <t>Spice Entertainment Ltd</t>
  </si>
  <si>
    <t>Spume FM</t>
  </si>
  <si>
    <t>Diamond Groove</t>
  </si>
  <si>
    <t>Starling Ian</t>
  </si>
  <si>
    <t>Diamond Life</t>
  </si>
  <si>
    <t>Starpoint Radio (for Small Scale Trial DAB)</t>
  </si>
  <si>
    <t>Subjam 1047</t>
  </si>
  <si>
    <t>Nation Radio (North East)</t>
  </si>
  <si>
    <t>Sunoh</t>
  </si>
  <si>
    <t>Sunoh Edinburgh Ltd</t>
  </si>
  <si>
    <t>Sunrise Smooth</t>
  </si>
  <si>
    <t>Sunrise Smooth Ltd</t>
  </si>
  <si>
    <t>Shine 879</t>
  </si>
  <si>
    <t>SUNSHINE DAZE MEDIA GROUP</t>
  </si>
  <si>
    <t>Swansea Bay Radio</t>
  </si>
  <si>
    <t>Switch Radio (for Small Scale Trial DAB)</t>
  </si>
  <si>
    <t>Switch Radio</t>
  </si>
  <si>
    <t>TFS Radio</t>
  </si>
  <si>
    <t>Nation 00s</t>
  </si>
  <si>
    <t>Nation 60s</t>
  </si>
  <si>
    <t>Nation 70s</t>
  </si>
  <si>
    <t>Nation 80s</t>
  </si>
  <si>
    <t>Nation 90s</t>
  </si>
  <si>
    <t>Nation Classic Hits</t>
  </si>
  <si>
    <t>Nation Dance</t>
  </si>
  <si>
    <t>Nation Hits</t>
  </si>
  <si>
    <t>Nation Love</t>
  </si>
  <si>
    <t>Nation Radio (UK)</t>
  </si>
  <si>
    <t>Nation Rocks</t>
  </si>
  <si>
    <t>Nation Xmas</t>
  </si>
  <si>
    <t>Heartsong Live</t>
  </si>
  <si>
    <t>The Adelphe Community Outreach SCIO</t>
  </si>
  <si>
    <t>Bournemouth One</t>
  </si>
  <si>
    <t>The Best Songs on the Radio Ltd</t>
  </si>
  <si>
    <t>Cat Xtra</t>
  </si>
  <si>
    <t>The Flash</t>
  </si>
  <si>
    <t>Funky SX</t>
  </si>
  <si>
    <t>The Funky Academy Ltd</t>
  </si>
  <si>
    <t>MGR My Greek Radio</t>
  </si>
  <si>
    <t>House FM</t>
  </si>
  <si>
    <t>The Lab Music Studio LTD</t>
  </si>
  <si>
    <t>Future Radio (for Small Scale Trial DAB)</t>
  </si>
  <si>
    <t>The NR5 Project</t>
  </si>
  <si>
    <t>Omega Radio UK</t>
  </si>
  <si>
    <t>The Omega Grace New Church</t>
  </si>
  <si>
    <t>Desi Radio</t>
  </si>
  <si>
    <t>The Panjabi Centre Ltd</t>
  </si>
  <si>
    <t>NLive Radio</t>
  </si>
  <si>
    <t>The Voice</t>
  </si>
  <si>
    <t>The Voice (North Devon) CIC</t>
  </si>
  <si>
    <t>The Voice 2</t>
  </si>
  <si>
    <t>All 80s Radio</t>
  </si>
  <si>
    <t>THE WITTAS WIRELESS TELEGRAPHY CIC</t>
  </si>
  <si>
    <t>WRFM</t>
  </si>
  <si>
    <t>This Is The Coast</t>
  </si>
  <si>
    <t>Thornbury Radio</t>
  </si>
  <si>
    <t>Service tbc</t>
  </si>
  <si>
    <t>Timeless Radio Ltd</t>
  </si>
  <si>
    <t>Top Rizz Radio</t>
  </si>
  <si>
    <t>Top Rizz International Music Ltd</t>
  </si>
  <si>
    <t>More Radio</t>
  </si>
  <si>
    <t>More Radio Retro</t>
  </si>
  <si>
    <t>Mi-Soul</t>
  </si>
  <si>
    <t>Ujima Radio (for Small Scale Trial DAB)</t>
  </si>
  <si>
    <t>Ujima Radio CIC</t>
  </si>
  <si>
    <t>UNITY DAB</t>
  </si>
  <si>
    <t>UKMusicGroup Ltd</t>
  </si>
  <si>
    <t>UCB 1</t>
  </si>
  <si>
    <t>UCB 2</t>
  </si>
  <si>
    <t>University Radio Falmer (for small scale DAB trial)</t>
  </si>
  <si>
    <t>University of Sussex Students' Union</t>
  </si>
  <si>
    <t>Dubai Now</t>
  </si>
  <si>
    <t>Hub Radio (for Small Scale Trial DAB)</t>
  </si>
  <si>
    <t>UWE Students Union</t>
  </si>
  <si>
    <t>V2 Radio</t>
  </si>
  <si>
    <t>Bro Radio Christmas</t>
  </si>
  <si>
    <t>Soho Radio</t>
  </si>
  <si>
    <t>VITA Radio</t>
  </si>
  <si>
    <t>Colourful Radio</t>
  </si>
  <si>
    <t>Voice FM</t>
  </si>
  <si>
    <t>Voice of Hope Radio</t>
  </si>
  <si>
    <t>Harmony Radio</t>
  </si>
  <si>
    <t>Walker Patrick</t>
  </si>
  <si>
    <t>Radio Broadstairs</t>
  </si>
  <si>
    <t>Wall Philip Richards Hampden</t>
  </si>
  <si>
    <t>Black Country Radio (for Small Scale Trial DAB)</t>
  </si>
  <si>
    <t>Waves Radio (Peterhead)</t>
  </si>
  <si>
    <t>Coast Radio</t>
  </si>
  <si>
    <t>WBC Media CIC</t>
  </si>
  <si>
    <t>CLARINET EASY</t>
  </si>
  <si>
    <t>CLARINET RADIO</t>
  </si>
  <si>
    <t>Windrush Radio</t>
  </si>
  <si>
    <t>talkSPORT (London)</t>
  </si>
  <si>
    <t>talkSPORT (Scotland)</t>
  </si>
  <si>
    <t>U105 Belfast</t>
  </si>
  <si>
    <t>Radio Wigwam</t>
  </si>
  <si>
    <t>Radio Xtra</t>
  </si>
  <si>
    <t>Xtra Media Group</t>
  </si>
  <si>
    <t>Yorkmix Radio</t>
  </si>
  <si>
    <t>Your Harrogate</t>
  </si>
  <si>
    <t>Southdown Radio</t>
  </si>
  <si>
    <t>Your Message Ltd</t>
  </si>
  <si>
    <t>Radio Wyvern</t>
  </si>
  <si>
    <t>Youth Community Media</t>
  </si>
  <si>
    <t>Zest 60s</t>
  </si>
  <si>
    <t>Zest Liverpool Ltd</t>
  </si>
  <si>
    <t>ZEST LIVERPOOL</t>
  </si>
  <si>
    <t>DAB - Local (small scale)</t>
  </si>
  <si>
    <t>Gateway Community Media CIC</t>
  </si>
  <si>
    <t>2ZY Ltd</t>
  </si>
  <si>
    <t>45 Radio &amp; Media Ltd</t>
  </si>
  <si>
    <t>Adventure Radio Ltd</t>
  </si>
  <si>
    <t>African and Caribbean Business Ventures Ltd</t>
  </si>
  <si>
    <t>Alderney Broadcasting Company Ltd</t>
  </si>
  <si>
    <t>All Hits Ltd</t>
  </si>
  <si>
    <t>Ambur Community Radio Ltd</t>
  </si>
  <si>
    <t>ASIAN STAR COMMUNITY RADIO Ltd</t>
  </si>
  <si>
    <t>Atlantic Radio Group Ltd</t>
  </si>
  <si>
    <t>Awaz FM Ltd</t>
  </si>
  <si>
    <t>Belfast City Beat Ltd</t>
  </si>
  <si>
    <t>Birmingham CEDARS Ltd t/a Unity FM</t>
  </si>
  <si>
    <t>Blackpool Community Radio Ltd</t>
  </si>
  <si>
    <t>Blast106 Digital Ltd</t>
  </si>
  <si>
    <t>Bloomberg UK Ltd</t>
  </si>
  <si>
    <t>Bradley Stoke Radio Ltd</t>
  </si>
  <si>
    <t>Bridge Fm Radio Ltd</t>
  </si>
  <si>
    <t>Brighton &amp; Hove Radio Ltd</t>
  </si>
  <si>
    <t>Cambridge 105 FM Radio Ltd</t>
  </si>
  <si>
    <t>Celtic Music Radio Ltd</t>
  </si>
  <si>
    <t>Central Air Radio Ltd</t>
  </si>
  <si>
    <t>Channel Radio Ltd</t>
  </si>
  <si>
    <t>Children's Radio UK Ltd</t>
  </si>
  <si>
    <t>Coastal Radio Ltd</t>
  </si>
  <si>
    <t>Cosoro Ltd</t>
  </si>
  <si>
    <t>Dee 106.3 Ltd</t>
  </si>
  <si>
    <t>Delite Radio Ltd</t>
  </si>
  <si>
    <t>Diamond Media Broadcasting Ltd</t>
  </si>
  <si>
    <t>Double Stack Media Ltd</t>
  </si>
  <si>
    <t>Drystone Radio Ltd</t>
  </si>
  <si>
    <t>Eirewave Ltd</t>
  </si>
  <si>
    <t>EMI Media Ltd</t>
  </si>
  <si>
    <t>Energy Media Group Ltd</t>
  </si>
  <si>
    <t>Eruption Radio Ltd</t>
  </si>
  <si>
    <t>Evolve Radio Ltd</t>
  </si>
  <si>
    <t>Express FM Ltd</t>
  </si>
  <si>
    <t>Forest Heath Public Radio Ltd</t>
  </si>
  <si>
    <t>Fubar Radio Ltd</t>
  </si>
  <si>
    <t>Future Digital Norfolk Ltd</t>
  </si>
  <si>
    <t>Great Driffield Radio Ltd</t>
  </si>
  <si>
    <t>Great Yorkshire Radio Ltd</t>
  </si>
  <si>
    <t>GreekBeat Radio Ltd</t>
  </si>
  <si>
    <t>Gull Network Ltd</t>
  </si>
  <si>
    <t>Happy Radio UK Ltd</t>
  </si>
  <si>
    <t>Haven FM (Pembrokeshire) Ltd</t>
  </si>
  <si>
    <t>HCTIWS Preston Ltd</t>
  </si>
  <si>
    <t>Hellas Radio UK Ltd</t>
  </si>
  <si>
    <t>Hope FM Ministries Ltd</t>
  </si>
  <si>
    <t>Horizon Radio Ltd</t>
  </si>
  <si>
    <t>Huntingdon Community Radio (Media) Ltd</t>
  </si>
  <si>
    <t>In Demand Radio Ltd</t>
  </si>
  <si>
    <t>Inspiration Radio Ltd</t>
  </si>
  <si>
    <t>International Communication &amp; Services Ltd</t>
  </si>
  <si>
    <t>Island FM Ltd</t>
  </si>
  <si>
    <t>John Dash Media Ltd</t>
  </si>
  <si>
    <t>KL1 Radio Ltd</t>
  </si>
  <si>
    <t>KM Media Group Ltd</t>
  </si>
  <si>
    <t>Lancashire Broadcasting Company Ltd</t>
  </si>
  <si>
    <t>Laser558 Ltd</t>
  </si>
  <si>
    <t>Light Blue Media Cambridge Ltd</t>
  </si>
  <si>
    <t>Lighthouse Media (C.I.) Ltd</t>
  </si>
  <si>
    <t>London Greek Radio Ltd</t>
  </si>
  <si>
    <t>London Musicians' Collective Ltd</t>
  </si>
  <si>
    <t>London Tamil Media Ltd</t>
  </si>
  <si>
    <t>Mango Vibe Ltd</t>
  </si>
  <si>
    <t>Maxxwave Ltd</t>
  </si>
  <si>
    <t>McNellan Tracey Go Radio Ltd</t>
  </si>
  <si>
    <t>Mearns Community Radio Ltd</t>
  </si>
  <si>
    <t>Millington Enterprises Ltd</t>
  </si>
  <si>
    <t>Mission Radio Love Music Love Life Ltd</t>
  </si>
  <si>
    <t>MKFM Ltd</t>
  </si>
  <si>
    <t>Nation Radio Ltd</t>
  </si>
  <si>
    <t>Nation Radio Scotland Ltd</t>
  </si>
  <si>
    <t>News Radio UK Ltd</t>
  </si>
  <si>
    <t>North West Media Ltd</t>
  </si>
  <si>
    <t>Now Digital Ltd</t>
  </si>
  <si>
    <t>NuSound Radio Ltd</t>
  </si>
  <si>
    <t>Oldham FM Ltd</t>
  </si>
  <si>
    <t>On Air Radio Ltd</t>
  </si>
  <si>
    <t>Order My Steps Ltd</t>
  </si>
  <si>
    <t>Original Aberdeen FM Ltd</t>
  </si>
  <si>
    <t>Outreach Radio Ltd</t>
  </si>
  <si>
    <t>Panacea Radio Ltd</t>
  </si>
  <si>
    <t>Panda Podcasts Ltd</t>
  </si>
  <si>
    <t>Panjab Radio Ltd</t>
  </si>
  <si>
    <t>Phoenix FM Ltd</t>
  </si>
  <si>
    <t>POSITIVE DIGITAL MEDIA Ltd</t>
  </si>
  <si>
    <t>PRO IT LABS Ltd</t>
  </si>
  <si>
    <t>Pure Dance (Radio) Ltd</t>
  </si>
  <si>
    <t>Pure West Resources Ltd</t>
  </si>
  <si>
    <t>Quidem Midlands Ltd</t>
  </si>
  <si>
    <t>Radio Africana Ltd</t>
  </si>
  <si>
    <t>Radio Carmarthenshire Ltd</t>
  </si>
  <si>
    <t>Radio Central Ltd</t>
  </si>
  <si>
    <t>Radio Kube Ltd</t>
  </si>
  <si>
    <t>Radio Newark Ltd</t>
  </si>
  <si>
    <t>RadioReverb Ltd</t>
  </si>
  <si>
    <t>Red Rose Radio Ltd</t>
  </si>
  <si>
    <t>Redarmy Group Ltd</t>
  </si>
  <si>
    <t>Revival FM (Glasgow) Ltd</t>
  </si>
  <si>
    <t>Revolution Radio Ltd</t>
  </si>
  <si>
    <t>Rush FM Ltd</t>
  </si>
  <si>
    <t>SABRAS SOUND Ltd</t>
  </si>
  <si>
    <t>Select Radio Ltd</t>
  </si>
  <si>
    <t>Skylab Radio Ltd</t>
  </si>
  <si>
    <t>Smooth Radio Ltd</t>
  </si>
  <si>
    <t>Somer Valley Community Radio Ltd</t>
  </si>
  <si>
    <t>Sound People Ltd</t>
  </si>
  <si>
    <t>Spume FM Ltd</t>
  </si>
  <si>
    <t>Starpoint Radio Ltd</t>
  </si>
  <si>
    <t>Store The Sun Ltd</t>
  </si>
  <si>
    <t>Sun FM Ltd</t>
  </si>
  <si>
    <t>Sunshine FM Ltd</t>
  </si>
  <si>
    <t>Swansea Bay Radio Ltd</t>
  </si>
  <si>
    <t>Thames Radio Ltd</t>
  </si>
  <si>
    <t>The Flash On Air Ltd</t>
  </si>
  <si>
    <t>The University of Northampton Enterprises Ltd</t>
  </si>
  <si>
    <t>This is the Coast Ltd</t>
  </si>
  <si>
    <t>Total Sense Media Ltd</t>
  </si>
  <si>
    <t>Tristar Communications Ltd</t>
  </si>
  <si>
    <t>United Christian Broadcasters Ltd</t>
  </si>
  <si>
    <t>Upload Radio Ltd</t>
  </si>
  <si>
    <t>V2 Radio Ltd</t>
  </si>
  <si>
    <t>Viral Tribe Entertainment Ltd</t>
  </si>
  <si>
    <t>Vita Radio Ltd</t>
  </si>
  <si>
    <t>Vive Media Ltd</t>
  </si>
  <si>
    <t>Voice FM Ltd</t>
  </si>
  <si>
    <t>Waves Radio Ltd</t>
  </si>
  <si>
    <t>Westward Media Ltd</t>
  </si>
  <si>
    <t>Windrush Radio Ltd</t>
  </si>
  <si>
    <t>WW Media Group Ltd</t>
  </si>
  <si>
    <t>York Sound Ltd</t>
  </si>
  <si>
    <t>Your Harrogate Ltd</t>
  </si>
  <si>
    <t>Beyond Radio Ltd</t>
  </si>
  <si>
    <t>Vale of Glamorgan Broadcasting CIC</t>
  </si>
  <si>
    <t>Thornbury Media CIC</t>
  </si>
  <si>
    <t>Gaydio CIC</t>
  </si>
  <si>
    <t>S&amp;Q Digital Media CIC</t>
  </si>
  <si>
    <t>The Greek Voice of London CIC</t>
  </si>
  <si>
    <t>Black Cat Radio CIC</t>
  </si>
  <si>
    <t>Islam Radio CIC</t>
  </si>
  <si>
    <t>Jambo! Radio CIC</t>
  </si>
  <si>
    <t>Riverside Broadcasting CIC</t>
  </si>
  <si>
    <t>The Cat Community Radio CIC</t>
  </si>
  <si>
    <t>Alias Music and Community Projects CIC</t>
  </si>
  <si>
    <t>Waterfront Media CIC</t>
  </si>
  <si>
    <t>Brooklands Radio CIC</t>
  </si>
  <si>
    <t>Moorlands Radio CIC</t>
  </si>
  <si>
    <t>BritAsia Foundation CIC</t>
  </si>
  <si>
    <t>3 stations</t>
  </si>
  <si>
    <t>2 stations</t>
  </si>
  <si>
    <t>1 station</t>
  </si>
  <si>
    <t>Others/independent</t>
  </si>
  <si>
    <t>Brooklands Radio CIC2</t>
  </si>
  <si>
    <t>Black Cat Radio CIC2</t>
  </si>
  <si>
    <t>Islam Radio CIC2</t>
  </si>
  <si>
    <t>Moorlands Radio CIC2</t>
  </si>
  <si>
    <t>Riverside Broadcasting CIC2</t>
  </si>
  <si>
    <t>The Cat Community Radio CIC2</t>
  </si>
  <si>
    <t>Thornbury Media CIC2</t>
  </si>
  <si>
    <t>BritAsia Foundation CIC2</t>
  </si>
  <si>
    <t>Gaydio CIC2</t>
  </si>
  <si>
    <t>Jambo! Radio CIC2</t>
  </si>
  <si>
    <t>S&amp;Q Digital Media CIC2</t>
  </si>
  <si>
    <t>The Greek Voice of London CIC2</t>
  </si>
  <si>
    <t>2023 to March 2025</t>
  </si>
  <si>
    <t>https://www.bt.com/bt-plc/assets/documents/investors/financial-reporting-and-news/annual-reports/2024/2024-bt-group-plc-annual-report.pdf</t>
  </si>
  <si>
    <t>Pg 52 (56)</t>
  </si>
  <si>
    <t>https://www.theguardian.com/business/2024/oct/20/sky-doubles-operating-losses-to-224m-in-2023-as-revenue-flatlines</t>
  </si>
  <si>
    <t>https://www.bbc.co.uk/aboutthebbc/documents/ara-2023-24.pdf</t>
  </si>
  <si>
    <t>https://www.itvplc.com/~/media/Files/I/ITV-PLC-V2/FY%202024%20Results/2024%20Annual%20report%20and%20Accounts.pdf</t>
  </si>
  <si>
    <t>Pg 137 (139)</t>
  </si>
  <si>
    <t>Pg 193 (195)</t>
  </si>
  <si>
    <t>https://assets-corporate.channel4.com/_flysystem/s3/2024-10/Channel%204%20Annual%20Report%202023.pdf</t>
  </si>
  <si>
    <t>https://news.virginmediao2.co.uk/wp-content/uploads/2025/02/Virgin-Media-O2-Q4-FY-2024-Earnings-Release.pdf</t>
  </si>
  <si>
    <t>https://investors.vodafone.com/~/media/Files/V/Vodafone-IR/documents/performance/financial-results/2024/vodafone-q4-fy24-additional-information.xlsx</t>
  </si>
  <si>
    <t>Segmental results tab - Cells G/H72</t>
  </si>
  <si>
    <t>https://www.threemediacentre.co.uk/content/three-uk-publishes-q3-2024-results/</t>
  </si>
  <si>
    <t>Telegraph report</t>
  </si>
  <si>
    <t>https://archive.is/smpwZ</t>
  </si>
  <si>
    <t>Warner Bros. Discovery</t>
  </si>
  <si>
    <t>Warner Bros data</t>
  </si>
  <si>
    <t>https://d18rn0p25nwr6d.cloudfront.net/CIK-0001437107/2aff8dfb-7da9-4cbc-8b13-895144f505cd.pdf</t>
  </si>
  <si>
    <t>Paramount (incl. Channel 5)</t>
  </si>
  <si>
    <t>Paramount data</t>
  </si>
  <si>
    <t>https://ir.paramount.com/static-files/421c8cdf-e16d-48f0-9603-c62eabc7e1ae</t>
  </si>
  <si>
    <t>Pact Financial Census 2024</t>
  </si>
  <si>
    <t>Compiled results covering 2008-2024</t>
  </si>
  <si>
    <t>Turnover</t>
  </si>
  <si>
    <t>£70m+</t>
  </si>
  <si>
    <t>£25-70m</t>
  </si>
  <si>
    <t>£10-25m</t>
  </si>
  <si>
    <t>£5-10m</t>
  </si>
  <si>
    <t>£1-5m</t>
  </si>
  <si>
    <t>% of companies</t>
  </si>
  <si>
    <t>&lt;£1m (est.)</t>
  </si>
  <si>
    <t># (implied)</t>
  </si>
  <si>
    <t>Independent production sector, by companies &amp; turnover bracket</t>
  </si>
  <si>
    <t>Revenues</t>
  </si>
  <si>
    <t>Total prod revenue (%)</t>
  </si>
  <si>
    <t>Total prod revenue (£m)</t>
  </si>
  <si>
    <t>% of comps (implied + &lt;£1m)</t>
  </si>
  <si>
    <t># (+ &lt;£1m)</t>
  </si>
  <si>
    <t>Channel 5</t>
  </si>
  <si>
    <t>TOTAL SECTOR (%)</t>
  </si>
  <si>
    <t>TOTAL SECTOR (£m)</t>
  </si>
  <si>
    <t>Commisioning value (UK broadcasters)</t>
  </si>
  <si>
    <t>Others (Sky + multichannel)</t>
  </si>
  <si>
    <t>TOTAL (£m)</t>
  </si>
  <si>
    <t>Commissioning value by UK broadcaster</t>
  </si>
  <si>
    <t>PSBs (83%)</t>
  </si>
  <si>
    <t>Commissioning value as proportion of UK broadcasters' annual revenue</t>
  </si>
  <si>
    <t>2024 REV</t>
  </si>
  <si>
    <t>https://s3.eu-west-2.amazonaws.com/document-api-images-live.ch.gov.uk/docs/pVCPxLKQpCWkKK8pJFZn2yw7ky47YPaSSRiZhVmB5zY/application-pdf?X-Amz-Algorithm=AWS4-HMAC-SHA256&amp;X-Amz-Credential=ASIAWRGBDBV3NJ3UKEVY%2F20250414%2Feu-west-2%2Fs3%2Faws4_request&amp;X-Amz-Date=20250414T165040Z&amp;X-Amz-Expires=60&amp;X-Amz-Security-Token=IQoJb3JpZ2luX2VjEI%2F%2F%2F%2F%2F%2F%2F%2F%2F%2F%2FwEaCWV1LXdlc3QtMiJGMEQCICXhr0vWiL%2F0kzXdyR1sxdj30EFdRfgFiLGC0On1djlcAiBa5h7TUFPRScYIZvCpf3Cj6Tvd%2BLjaPH6TURr3R9eK0iq6BQgYEAUaDDQ0OTIyOTAzMjgyMiIMwmTWYfPKkhPZIcpjKpcF%2BDWww54u0PHiotNkPavNBQh6r4NZ1DiuaHdbKBttiwE%2Fg%2FC7Zodb7rLSWfbZIE5spwnZezbWj1BfpnOe7Rlc9k2pDHmgTWQDPIIUhVI1AW22UVrV4l34PN1N9GYIsij3ffEjzd6%2F1GsLN%2FvAxGZ8JgRZkZaRhvb3zJfcm9rK2vKZCw9Uh1XtIDTpBg0%2BCRMw4VuzRNXYIzlSnXNjsLGueGJOfs1tu%2FaaSEFpZ%2FKC3IUbObuluXI2DTYIke4VE03Qu6mUfgMBr%2F0uYpCVWCe1gdHW3%2B4GUqNeRtSK9eKYK8aY%2BK9H9FXTlVX%2FPZWKY1RdhG8uvbr1PSuKsaWBpWO7P55VRgrUVTme83zOZB19w6YhxcydR77LWbH82b58vOqUONSaxtodCNuuWY503X3JbFUya44oGFbK9OPOcAza8dc%2F8JAWGsl%2F4NvB%2FBQG%2F1M5tEIL6Ad5qPyV60V8MHJDCbIQfL8jz1twWQhMCyROcVYcHoP8%2F%2B2REEPdrPjopa%2Fdpa6sbh5T42x7S6eGDcsUTaWLZ0IY9tHCv7RJ1k6o2YFmawfYYNu0g6FKncMJU0%2F6yjnteGc79xUJh3Z7CVdVCr9Gg2h6%2BP88AZesezlQfWJgYpSc4Dl4zmhD%2BVBbuzWKJ6XbHlRkC4H3QyACZaPpmBFRWv2mN%2BWgeQzFRKKVO59LOSDyQdYE1Vb9qxleg%2BjURacnGg2MKXirLF0ZL0bwaSTZUb26GraDxd3GTf3T3pvMkpGY4o5zL7q5qbtBFKMuoY8s0JBfl7m9LUmIhAhovKuniqD339le3m%2F3OqUGl72dR1BGeG8eZS2j7bemaRasEmwj0yFYryR0z4kLXyF%2BmPngliabXEVgP8B97sPhi8stVERzSiK7MKfB9L8GOrIBgbBRZ05dwwXIXaYNUh0a3dG65OeMYkfV9X6VeD93Hut0KxTzhjl4zXe47u158SmZMyBD%2BgSyQP84pTKHwayjkDBfsXfyc4aXAIhycPLPC7uPg1JPeMk08rvfziHc77S33srZEUG7qJv83wP2%2FjoD%2BEN2rx6u9rj%2BCDjf51K%2BMqik5uoh1SiuI3n8snklx8kQmbwi3vRjHJPuiAWKe89PpHyDmEm3yQxBd7%2FRw29y5kbCuw%3D%3D&amp;X-Amz-SignedHeaders=host&amp;response-content-disposition=inline%3Bfilename%3D%22companies_house_document.pdf%22&amp;X-Amz-Signature=60fff58ec7b5411061e5302bb817d58c5d0d46112e63ef9815bb24474af327c8</t>
  </si>
  <si>
    <t>Pg 16 (18)</t>
  </si>
  <si>
    <t>https://s22.q4cdn.com/959853165/files/doc_financials/2024/q4/Q4-24-Website-Financials.xlsx</t>
  </si>
  <si>
    <t>Cell T9</t>
  </si>
  <si>
    <t>https://otp.tools.investis.com/clients/us/the_walt_disney_company/SEC/sec-show.aspx?FilingId=17970414&amp;Cik=0001744489&amp;Type=PDF&amp;hasPdf=1</t>
  </si>
  <si>
    <t>Pg 74</t>
  </si>
  <si>
    <t>https://abc.xyz/assets/77/51/9841ad5c4fbe85b4440c47a4df8d/goog-10-k-2024.pdf</t>
  </si>
  <si>
    <t>Pg 52</t>
  </si>
  <si>
    <t>https://s2.q4cdn.com/299287126/files/doc_financials/2024/q4/AMZN-Q4-2024-Earnings-Release.pdf</t>
  </si>
  <si>
    <t>2014 revenue (£m, inflation adjusted)</t>
  </si>
  <si>
    <t>Change over 10 years</t>
  </si>
  <si>
    <t>* using last available 2013 data</t>
  </si>
  <si>
    <t>Revenue 2014</t>
  </si>
  <si>
    <t>Inflat 24</t>
  </si>
  <si>
    <t>Channel 5*</t>
  </si>
  <si>
    <t>2025 March - Ttl identified viewing</t>
  </si>
  <si>
    <t>Figure 3. Identified viewing share by broadcaster/service - % all individuals (March 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</si>
</sst>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* #,##0_-;\-* #,##0_-;_-* &quot;-&quot;??_-;_-@_-"/>
    <numFmt numFmtId="165" formatCode="0.0"/>
    <numFmt numFmtId="166" formatCode="0.0%"/>
    <numFmt numFmtId="167" formatCode="_-* #,##0.0_-;\-* #,##0.0_-;_-* &quot;-&quot;??_-;_-@_-"/>
    <numFmt numFmtId="168" formatCode="[m]:ss"/>
    <numFmt numFmtId="169" formatCode="&quot;£&quot;#,##0,&quot;m&quot;"/>
    <numFmt numFmtId="170" formatCode="&quot;£&quot;#,##0,000,&quot;m&quot;"/>
    <numFmt numFmtId="171" formatCode="&quot;£&quot;###,000,&quot;m&quot;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1"/>
      <color theme="1"/>
      <name val="Calibri"/>
      <family val="2"/>
      <scheme val="minor"/>
    </font>
    <font>
      <i/>
      <u/>
      <sz val="11"/>
      <color theme="1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u/>
      <sz val="11"/>
      <color theme="10"/>
      <name val="Times New Roman"/>
      <family val="1"/>
    </font>
    <font>
      <b/>
      <sz val="11"/>
      <color theme="0"/>
      <name val="Times New Roman"/>
      <family val="1"/>
    </font>
    <font>
      <sz val="11"/>
      <color theme="0"/>
      <name val="Times New Roman"/>
      <family val="1"/>
    </font>
    <font>
      <b/>
      <u/>
      <sz val="11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color theme="1" tint="0.499984740745262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221">
    <xf numFmtId="0" fontId="0" fillId="0" borderId="0" xfId="0"/>
    <xf numFmtId="0" fontId="0" fillId="2" borderId="1" xfId="0" applyFill="1" applyBorder="1"/>
    <xf numFmtId="0" fontId="3" fillId="3" borderId="3" xfId="0" applyFont="1" applyFill="1" applyBorder="1"/>
    <xf numFmtId="0" fontId="3" fillId="3" borderId="4" xfId="0" applyFont="1" applyFill="1" applyBorder="1"/>
    <xf numFmtId="0" fontId="3" fillId="3" borderId="5" xfId="0" applyFont="1" applyFill="1" applyBorder="1"/>
    <xf numFmtId="0" fontId="0" fillId="2" borderId="6" xfId="0" applyFill="1" applyBorder="1"/>
    <xf numFmtId="0" fontId="0" fillId="2" borderId="7" xfId="0" applyFill="1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3" fillId="3" borderId="0" xfId="0" applyFont="1" applyFill="1"/>
    <xf numFmtId="15" fontId="0" fillId="0" borderId="0" xfId="0" applyNumberFormat="1"/>
    <xf numFmtId="0" fontId="4" fillId="0" borderId="0" xfId="3"/>
    <xf numFmtId="0" fontId="3" fillId="0" borderId="0" xfId="0" applyFont="1"/>
    <xf numFmtId="164" fontId="0" fillId="0" borderId="0" xfId="1" applyNumberFormat="1" applyFont="1" applyFill="1" applyBorder="1"/>
    <xf numFmtId="0" fontId="4" fillId="0" borderId="0" xfId="3" applyFill="1" applyBorder="1"/>
    <xf numFmtId="0" fontId="0" fillId="0" borderId="2" xfId="0" applyBorder="1"/>
    <xf numFmtId="0" fontId="7" fillId="0" borderId="0" xfId="0" applyFont="1"/>
    <xf numFmtId="0" fontId="8" fillId="0" borderId="0" xfId="3" applyFont="1"/>
    <xf numFmtId="0" fontId="7" fillId="0" borderId="2" xfId="0" applyFont="1" applyBorder="1"/>
    <xf numFmtId="10" fontId="0" fillId="0" borderId="0" xfId="2" applyNumberFormat="1" applyFont="1"/>
    <xf numFmtId="0" fontId="2" fillId="0" borderId="0" xfId="0" applyFont="1"/>
    <xf numFmtId="0" fontId="0" fillId="0" borderId="0" xfId="0" applyAlignment="1">
      <alignment horizontal="left"/>
    </xf>
    <xf numFmtId="9" fontId="0" fillId="0" borderId="0" xfId="2" applyFont="1"/>
    <xf numFmtId="0" fontId="0" fillId="0" borderId="18" xfId="0" applyBorder="1"/>
    <xf numFmtId="0" fontId="9" fillId="0" borderId="0" xfId="0" applyFont="1"/>
    <xf numFmtId="0" fontId="0" fillId="0" borderId="21" xfId="0" applyBorder="1"/>
    <xf numFmtId="0" fontId="0" fillId="0" borderId="25" xfId="0" applyBorder="1"/>
    <xf numFmtId="166" fontId="0" fillId="0" borderId="17" xfId="2" applyNumberFormat="1" applyFont="1" applyBorder="1"/>
    <xf numFmtId="0" fontId="0" fillId="0" borderId="29" xfId="0" applyBorder="1"/>
    <xf numFmtId="0" fontId="0" fillId="0" borderId="30" xfId="0" applyBorder="1"/>
    <xf numFmtId="166" fontId="0" fillId="0" borderId="0" xfId="2" applyNumberFormat="1" applyFont="1"/>
    <xf numFmtId="167" fontId="0" fillId="0" borderId="0" xfId="1" applyNumberFormat="1" applyFont="1"/>
    <xf numFmtId="0" fontId="11" fillId="0" borderId="0" xfId="0" applyFont="1"/>
    <xf numFmtId="0" fontId="12" fillId="0" borderId="0" xfId="0" applyFont="1"/>
    <xf numFmtId="0" fontId="13" fillId="0" borderId="0" xfId="3" applyFont="1"/>
    <xf numFmtId="0" fontId="15" fillId="4" borderId="14" xfId="0" applyFont="1" applyFill="1" applyBorder="1" applyAlignment="1">
      <alignment horizontal="center"/>
    </xf>
    <xf numFmtId="0" fontId="15" fillId="4" borderId="15" xfId="0" applyFont="1" applyFill="1" applyBorder="1" applyAlignment="1">
      <alignment horizontal="center"/>
    </xf>
    <xf numFmtId="0" fontId="12" fillId="0" borderId="0" xfId="0" quotePrefix="1" applyFont="1"/>
    <xf numFmtId="0" fontId="12" fillId="0" borderId="16" xfId="0" applyFont="1" applyBorder="1"/>
    <xf numFmtId="164" fontId="12" fillId="0" borderId="0" xfId="1" applyNumberFormat="1" applyFont="1" applyBorder="1"/>
    <xf numFmtId="166" fontId="12" fillId="0" borderId="0" xfId="2" applyNumberFormat="1" applyFont="1" applyBorder="1"/>
    <xf numFmtId="10" fontId="12" fillId="0" borderId="17" xfId="2" applyNumberFormat="1" applyFont="1" applyBorder="1"/>
    <xf numFmtId="0" fontId="12" fillId="0" borderId="18" xfId="0" applyFont="1" applyBorder="1"/>
    <xf numFmtId="0" fontId="12" fillId="0" borderId="19" xfId="0" applyFont="1" applyBorder="1"/>
    <xf numFmtId="164" fontId="12" fillId="0" borderId="20" xfId="1" applyNumberFormat="1" applyFont="1" applyBorder="1"/>
    <xf numFmtId="166" fontId="12" fillId="0" borderId="20" xfId="2" applyNumberFormat="1" applyFont="1" applyBorder="1"/>
    <xf numFmtId="10" fontId="12" fillId="0" borderId="21" xfId="2" applyNumberFormat="1" applyFont="1" applyBorder="1"/>
    <xf numFmtId="17" fontId="14" fillId="5" borderId="13" xfId="0" applyNumberFormat="1" applyFont="1" applyFill="1" applyBorder="1" applyAlignment="1">
      <alignment horizontal="center"/>
    </xf>
    <xf numFmtId="0" fontId="15" fillId="5" borderId="14" xfId="0" applyFont="1" applyFill="1" applyBorder="1" applyAlignment="1">
      <alignment horizontal="center"/>
    </xf>
    <xf numFmtId="0" fontId="15" fillId="5" borderId="15" xfId="0" applyFont="1" applyFill="1" applyBorder="1" applyAlignment="1">
      <alignment horizontal="center"/>
    </xf>
    <xf numFmtId="10" fontId="12" fillId="0" borderId="0" xfId="2" applyNumberFormat="1" applyFont="1" applyBorder="1"/>
    <xf numFmtId="10" fontId="12" fillId="0" borderId="20" xfId="2" applyNumberFormat="1" applyFont="1" applyBorder="1"/>
    <xf numFmtId="0" fontId="16" fillId="0" borderId="0" xfId="0" applyFont="1"/>
    <xf numFmtId="0" fontId="12" fillId="0" borderId="0" xfId="0" applyFont="1" applyAlignment="1">
      <alignment horizontal="left"/>
    </xf>
    <xf numFmtId="0" fontId="0" fillId="0" borderId="8" xfId="0" applyBorder="1" applyAlignment="1">
      <alignment horizontal="left"/>
    </xf>
    <xf numFmtId="0" fontId="7" fillId="0" borderId="0" xfId="0" applyFont="1" applyAlignment="1">
      <alignment horizontal="center"/>
    </xf>
    <xf numFmtId="17" fontId="14" fillId="6" borderId="13" xfId="0" applyNumberFormat="1" applyFont="1" applyFill="1" applyBorder="1" applyAlignment="1">
      <alignment horizontal="center"/>
    </xf>
    <xf numFmtId="0" fontId="15" fillId="6" borderId="14" xfId="0" applyFont="1" applyFill="1" applyBorder="1" applyAlignment="1">
      <alignment horizontal="center"/>
    </xf>
    <xf numFmtId="0" fontId="15" fillId="6" borderId="15" xfId="0" applyFont="1" applyFill="1" applyBorder="1" applyAlignment="1">
      <alignment horizontal="center"/>
    </xf>
    <xf numFmtId="9" fontId="12" fillId="0" borderId="0" xfId="2" applyFont="1" applyBorder="1"/>
    <xf numFmtId="9" fontId="12" fillId="0" borderId="20" xfId="2" applyFont="1" applyBorder="1"/>
    <xf numFmtId="0" fontId="0" fillId="0" borderId="0" xfId="0" pivotButton="1"/>
    <xf numFmtId="167" fontId="0" fillId="0" borderId="32" xfId="1" applyNumberFormat="1" applyFont="1" applyBorder="1"/>
    <xf numFmtId="166" fontId="0" fillId="0" borderId="32" xfId="2" applyNumberFormat="1" applyFont="1" applyBorder="1"/>
    <xf numFmtId="0" fontId="2" fillId="0" borderId="6" xfId="0" applyFont="1" applyBorder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7" xfId="0" applyFont="1" applyBorder="1" applyAlignment="1">
      <alignment wrapText="1"/>
    </xf>
    <xf numFmtId="167" fontId="0" fillId="0" borderId="0" xfId="1" applyNumberFormat="1" applyFont="1" applyBorder="1"/>
    <xf numFmtId="166" fontId="0" fillId="0" borderId="0" xfId="2" applyNumberFormat="1" applyFont="1" applyBorder="1"/>
    <xf numFmtId="166" fontId="0" fillId="0" borderId="9" xfId="2" applyNumberFormat="1" applyFont="1" applyBorder="1"/>
    <xf numFmtId="0" fontId="0" fillId="0" borderId="33" xfId="0" applyBorder="1"/>
    <xf numFmtId="166" fontId="0" fillId="0" borderId="34" xfId="2" applyNumberFormat="1" applyFont="1" applyBorder="1"/>
    <xf numFmtId="167" fontId="0" fillId="0" borderId="11" xfId="1" applyNumberFormat="1" applyFont="1" applyBorder="1"/>
    <xf numFmtId="166" fontId="0" fillId="0" borderId="11" xfId="2" applyNumberFormat="1" applyFont="1" applyBorder="1"/>
    <xf numFmtId="166" fontId="0" fillId="0" borderId="12" xfId="2" applyNumberFormat="1" applyFont="1" applyBorder="1"/>
    <xf numFmtId="43" fontId="0" fillId="0" borderId="0" xfId="0" applyNumberFormat="1"/>
    <xf numFmtId="10" fontId="0" fillId="0" borderId="0" xfId="2" applyNumberFormat="1" applyFont="1" applyFill="1"/>
    <xf numFmtId="166" fontId="0" fillId="0" borderId="0" xfId="2" applyNumberFormat="1" applyFont="1" applyAlignment="1">
      <alignment horizontal="center"/>
    </xf>
    <xf numFmtId="168" fontId="0" fillId="0" borderId="0" xfId="0" applyNumberFormat="1" applyAlignment="1">
      <alignment horizontal="center"/>
    </xf>
    <xf numFmtId="21" fontId="0" fillId="0" borderId="0" xfId="0" applyNumberFormat="1"/>
    <xf numFmtId="9" fontId="0" fillId="0" borderId="0" xfId="2" applyFont="1" applyBorder="1"/>
    <xf numFmtId="9" fontId="0" fillId="0" borderId="32" xfId="2" applyFont="1" applyBorder="1"/>
    <xf numFmtId="0" fontId="0" fillId="0" borderId="0" xfId="0" applyAlignment="1">
      <alignment horizontal="right"/>
    </xf>
    <xf numFmtId="49" fontId="0" fillId="0" borderId="0" xfId="0" applyNumberFormat="1" applyAlignment="1">
      <alignment horizontal="right"/>
    </xf>
    <xf numFmtId="17" fontId="14" fillId="4" borderId="13" xfId="0" applyNumberFormat="1" applyFont="1" applyFill="1" applyBorder="1" applyAlignment="1">
      <alignment horizontal="center"/>
    </xf>
    <xf numFmtId="0" fontId="0" fillId="7" borderId="0" xfId="0" applyFill="1"/>
    <xf numFmtId="9" fontId="0" fillId="0" borderId="0" xfId="2" applyFont="1" applyFill="1"/>
    <xf numFmtId="9" fontId="7" fillId="0" borderId="0" xfId="2" applyFont="1"/>
    <xf numFmtId="0" fontId="0" fillId="8" borderId="8" xfId="0" applyFill="1" applyBorder="1"/>
    <xf numFmtId="9" fontId="0" fillId="8" borderId="0" xfId="2" applyFont="1" applyFill="1" applyBorder="1"/>
    <xf numFmtId="9" fontId="0" fillId="8" borderId="0" xfId="0" applyNumberFormat="1" applyFill="1"/>
    <xf numFmtId="0" fontId="0" fillId="8" borderId="9" xfId="0" applyFill="1" applyBorder="1"/>
    <xf numFmtId="0" fontId="0" fillId="8" borderId="0" xfId="0" applyFill="1"/>
    <xf numFmtId="0" fontId="0" fillId="8" borderId="8" xfId="0" applyFill="1" applyBorder="1" applyAlignment="1">
      <alignment horizontal="left"/>
    </xf>
    <xf numFmtId="0" fontId="0" fillId="8" borderId="10" xfId="0" applyFill="1" applyBorder="1"/>
    <xf numFmtId="0" fontId="7" fillId="8" borderId="11" xfId="0" applyFont="1" applyFill="1" applyBorder="1" applyAlignment="1">
      <alignment horizontal="right"/>
    </xf>
    <xf numFmtId="0" fontId="0" fillId="8" borderId="11" xfId="0" applyFill="1" applyBorder="1"/>
    <xf numFmtId="0" fontId="0" fillId="8" borderId="12" xfId="0" applyFill="1" applyBorder="1"/>
    <xf numFmtId="0" fontId="2" fillId="9" borderId="4" xfId="0" applyFont="1" applyFill="1" applyBorder="1"/>
    <xf numFmtId="0" fontId="0" fillId="9" borderId="4" xfId="0" applyFill="1" applyBorder="1" applyAlignment="1">
      <alignment horizontal="center"/>
    </xf>
    <xf numFmtId="49" fontId="0" fillId="9" borderId="5" xfId="0" applyNumberFormat="1" applyFill="1" applyBorder="1" applyAlignment="1">
      <alignment horizontal="center"/>
    </xf>
    <xf numFmtId="0" fontId="2" fillId="9" borderId="0" xfId="0" applyFont="1" applyFill="1"/>
    <xf numFmtId="0" fontId="0" fillId="9" borderId="0" xfId="0" applyFill="1" applyAlignment="1">
      <alignment horizontal="center"/>
    </xf>
    <xf numFmtId="49" fontId="0" fillId="9" borderId="9" xfId="0" applyNumberFormat="1" applyFill="1" applyBorder="1" applyAlignment="1">
      <alignment horizontal="center"/>
    </xf>
    <xf numFmtId="0" fontId="0" fillId="9" borderId="8" xfId="0" applyFill="1" applyBorder="1"/>
    <xf numFmtId="165" fontId="0" fillId="9" borderId="0" xfId="0" applyNumberFormat="1" applyFill="1"/>
    <xf numFmtId="0" fontId="0" fillId="9" borderId="0" xfId="0" applyFill="1"/>
    <xf numFmtId="0" fontId="4" fillId="9" borderId="9" xfId="3" applyFill="1" applyBorder="1"/>
    <xf numFmtId="9" fontId="0" fillId="9" borderId="0" xfId="2" applyFont="1" applyFill="1" applyBorder="1"/>
    <xf numFmtId="166" fontId="0" fillId="9" borderId="0" xfId="2" applyNumberFormat="1" applyFont="1" applyFill="1" applyBorder="1"/>
    <xf numFmtId="166" fontId="0" fillId="9" borderId="9" xfId="2" applyNumberFormat="1" applyFont="1" applyFill="1" applyBorder="1"/>
    <xf numFmtId="0" fontId="0" fillId="9" borderId="9" xfId="0" applyFill="1" applyBorder="1"/>
    <xf numFmtId="0" fontId="4" fillId="9" borderId="10" xfId="3" applyFill="1" applyBorder="1"/>
    <xf numFmtId="0" fontId="4" fillId="9" borderId="11" xfId="3" applyFill="1" applyBorder="1"/>
    <xf numFmtId="0" fontId="0" fillId="9" borderId="11" xfId="0" applyFill="1" applyBorder="1"/>
    <xf numFmtId="0" fontId="0" fillId="9" borderId="12" xfId="0" applyFill="1" applyBorder="1"/>
    <xf numFmtId="0" fontId="0" fillId="10" borderId="4" xfId="0" applyFill="1" applyBorder="1"/>
    <xf numFmtId="0" fontId="0" fillId="10" borderId="5" xfId="0" applyFill="1" applyBorder="1"/>
    <xf numFmtId="0" fontId="0" fillId="10" borderId="8" xfId="0" applyFill="1" applyBorder="1"/>
    <xf numFmtId="0" fontId="4" fillId="10" borderId="0" xfId="3" applyFill="1" applyBorder="1"/>
    <xf numFmtId="0" fontId="0" fillId="10" borderId="0" xfId="0" applyFill="1"/>
    <xf numFmtId="0" fontId="0" fillId="10" borderId="9" xfId="0" applyFill="1" applyBorder="1"/>
    <xf numFmtId="0" fontId="2" fillId="10" borderId="8" xfId="0" applyFont="1" applyFill="1" applyBorder="1"/>
    <xf numFmtId="9" fontId="0" fillId="10" borderId="0" xfId="2" applyFont="1" applyFill="1" applyBorder="1"/>
    <xf numFmtId="9" fontId="0" fillId="10" borderId="9" xfId="2" applyFont="1" applyFill="1" applyBorder="1"/>
    <xf numFmtId="0" fontId="0" fillId="10" borderId="10" xfId="0" applyFill="1" applyBorder="1"/>
    <xf numFmtId="0" fontId="0" fillId="10" borderId="11" xfId="0" applyFill="1" applyBorder="1"/>
    <xf numFmtId="0" fontId="0" fillId="10" borderId="12" xfId="0" applyFill="1" applyBorder="1"/>
    <xf numFmtId="0" fontId="17" fillId="8" borderId="3" xfId="0" applyFont="1" applyFill="1" applyBorder="1"/>
    <xf numFmtId="0" fontId="17" fillId="8" borderId="4" xfId="0" applyFont="1" applyFill="1" applyBorder="1"/>
    <xf numFmtId="0" fontId="18" fillId="8" borderId="4" xfId="0" applyFont="1" applyFill="1" applyBorder="1"/>
    <xf numFmtId="0" fontId="18" fillId="8" borderId="5" xfId="0" applyFont="1" applyFill="1" applyBorder="1"/>
    <xf numFmtId="0" fontId="17" fillId="9" borderId="3" xfId="0" applyFont="1" applyFill="1" applyBorder="1"/>
    <xf numFmtId="0" fontId="17" fillId="9" borderId="8" xfId="0" applyFont="1" applyFill="1" applyBorder="1"/>
    <xf numFmtId="0" fontId="17" fillId="10" borderId="3" xfId="0" applyFont="1" applyFill="1" applyBorder="1"/>
    <xf numFmtId="0" fontId="0" fillId="0" borderId="29" xfId="0" applyBorder="1" applyAlignment="1">
      <alignment horizontal="right"/>
    </xf>
    <xf numFmtId="0" fontId="2" fillId="0" borderId="22" xfId="0" applyFont="1" applyBorder="1"/>
    <xf numFmtId="0" fontId="0" fillId="0" borderId="23" xfId="0" applyBorder="1"/>
    <xf numFmtId="0" fontId="0" fillId="0" borderId="24" xfId="0" applyBorder="1"/>
    <xf numFmtId="0" fontId="0" fillId="0" borderId="16" xfId="0" applyBorder="1" applyAlignment="1">
      <alignment horizontal="right"/>
    </xf>
    <xf numFmtId="0" fontId="0" fillId="0" borderId="19" xfId="0" applyBorder="1" applyAlignment="1">
      <alignment horizontal="right"/>
    </xf>
    <xf numFmtId="0" fontId="0" fillId="0" borderId="35" xfId="0" applyBorder="1"/>
    <xf numFmtId="0" fontId="0" fillId="0" borderId="35" xfId="0" applyBorder="1" applyAlignment="1">
      <alignment horizontal="right"/>
    </xf>
    <xf numFmtId="0" fontId="2" fillId="0" borderId="36" xfId="0" applyFont="1" applyBorder="1"/>
    <xf numFmtId="0" fontId="0" fillId="0" borderId="37" xfId="0" applyBorder="1"/>
    <xf numFmtId="0" fontId="0" fillId="0" borderId="38" xfId="0" applyBorder="1"/>
    <xf numFmtId="17" fontId="0" fillId="0" borderId="36" xfId="0" applyNumberFormat="1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14" xfId="0" applyBorder="1"/>
    <xf numFmtId="0" fontId="0" fillId="0" borderId="15" xfId="0" applyBorder="1"/>
    <xf numFmtId="0" fontId="0" fillId="0" borderId="39" xfId="0" applyBorder="1"/>
    <xf numFmtId="0" fontId="0" fillId="0" borderId="40" xfId="0" applyBorder="1"/>
    <xf numFmtId="0" fontId="2" fillId="0" borderId="26" xfId="0" applyFont="1" applyBorder="1"/>
    <xf numFmtId="0" fontId="2" fillId="0" borderId="20" xfId="0" applyFont="1" applyBorder="1"/>
    <xf numFmtId="0" fontId="2" fillId="0" borderId="21" xfId="0" applyFont="1" applyBorder="1"/>
    <xf numFmtId="0" fontId="2" fillId="0" borderId="13" xfId="0" applyFont="1" applyBorder="1"/>
    <xf numFmtId="0" fontId="10" fillId="0" borderId="0" xfId="3" applyFont="1" applyBorder="1"/>
    <xf numFmtId="0" fontId="10" fillId="0" borderId="0" xfId="3" applyFont="1" applyFill="1" applyBorder="1"/>
    <xf numFmtId="166" fontId="0" fillId="0" borderId="21" xfId="2" applyNumberFormat="1" applyFont="1" applyBorder="1"/>
    <xf numFmtId="0" fontId="7" fillId="0" borderId="19" xfId="0" applyFont="1" applyBorder="1" applyAlignment="1">
      <alignment horizontal="right"/>
    </xf>
    <xf numFmtId="9" fontId="2" fillId="0" borderId="38" xfId="2" applyFont="1" applyBorder="1"/>
    <xf numFmtId="0" fontId="19" fillId="0" borderId="18" xfId="0" applyFont="1" applyBorder="1"/>
    <xf numFmtId="0" fontId="19" fillId="0" borderId="30" xfId="0" applyFont="1" applyBorder="1"/>
    <xf numFmtId="166" fontId="19" fillId="0" borderId="17" xfId="2" applyNumberFormat="1" applyFont="1" applyBorder="1"/>
    <xf numFmtId="0" fontId="19" fillId="0" borderId="31" xfId="0" applyFont="1" applyBorder="1"/>
    <xf numFmtId="0" fontId="19" fillId="0" borderId="19" xfId="0" applyFont="1" applyBorder="1"/>
    <xf numFmtId="0" fontId="19" fillId="0" borderId="35" xfId="0" applyFont="1" applyBorder="1"/>
    <xf numFmtId="166" fontId="19" fillId="0" borderId="21" xfId="2" applyNumberFormat="1" applyFont="1" applyBorder="1"/>
    <xf numFmtId="0" fontId="2" fillId="0" borderId="37" xfId="0" applyFont="1" applyBorder="1"/>
    <xf numFmtId="0" fontId="0" fillId="0" borderId="9" xfId="0" applyBorder="1"/>
    <xf numFmtId="0" fontId="7" fillId="0" borderId="18" xfId="0" applyFont="1" applyBorder="1" applyAlignment="1">
      <alignment horizontal="right"/>
    </xf>
    <xf numFmtId="0" fontId="20" fillId="0" borderId="30" xfId="0" applyFont="1" applyBorder="1"/>
    <xf numFmtId="166" fontId="20" fillId="0" borderId="17" xfId="2" applyNumberFormat="1" applyFont="1" applyBorder="1"/>
    <xf numFmtId="0" fontId="20" fillId="0" borderId="35" xfId="0" applyFont="1" applyBorder="1"/>
    <xf numFmtId="166" fontId="20" fillId="0" borderId="21" xfId="2" applyNumberFormat="1" applyFont="1" applyBorder="1"/>
    <xf numFmtId="0" fontId="20" fillId="0" borderId="40" xfId="0" applyFont="1" applyBorder="1"/>
    <xf numFmtId="166" fontId="20" fillId="0" borderId="24" xfId="2" applyNumberFormat="1" applyFont="1" applyBorder="1"/>
    <xf numFmtId="0" fontId="20" fillId="0" borderId="39" xfId="0" applyFont="1" applyBorder="1" applyAlignment="1">
      <alignment horizontal="right"/>
    </xf>
    <xf numFmtId="0" fontId="20" fillId="0" borderId="18" xfId="0" applyFont="1" applyBorder="1" applyAlignment="1">
      <alignment horizontal="right"/>
    </xf>
    <xf numFmtId="0" fontId="20" fillId="0" borderId="19" xfId="0" applyFont="1" applyBorder="1" applyAlignment="1">
      <alignment horizontal="right"/>
    </xf>
    <xf numFmtId="17" fontId="0" fillId="0" borderId="0" xfId="0" applyNumberFormat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0" borderId="3" xfId="0" applyBorder="1"/>
    <xf numFmtId="0" fontId="0" fillId="0" borderId="4" xfId="0" applyBorder="1"/>
    <xf numFmtId="0" fontId="0" fillId="11" borderId="0" xfId="0" applyFill="1"/>
    <xf numFmtId="0" fontId="17" fillId="0" borderId="0" xfId="0" applyFont="1"/>
    <xf numFmtId="9" fontId="7" fillId="0" borderId="0" xfId="2" applyFont="1" applyAlignment="1">
      <alignment horizontal="center"/>
    </xf>
    <xf numFmtId="164" fontId="0" fillId="0" borderId="0" xfId="0" applyNumberFormat="1"/>
    <xf numFmtId="9" fontId="0" fillId="0" borderId="0" xfId="0" applyNumberFormat="1"/>
    <xf numFmtId="170" fontId="0" fillId="0" borderId="9" xfId="1" applyNumberFormat="1" applyFont="1" applyBorder="1"/>
    <xf numFmtId="170" fontId="0" fillId="0" borderId="5" xfId="1" applyNumberFormat="1" applyFont="1" applyBorder="1"/>
    <xf numFmtId="170" fontId="0" fillId="0" borderId="12" xfId="1" applyNumberFormat="1" applyFont="1" applyBorder="1"/>
    <xf numFmtId="171" fontId="0" fillId="0" borderId="9" xfId="1" applyNumberFormat="1" applyFont="1" applyBorder="1"/>
    <xf numFmtId="170" fontId="4" fillId="0" borderId="0" xfId="1" applyNumberFormat="1" applyFont="1"/>
    <xf numFmtId="169" fontId="0" fillId="0" borderId="0" xfId="1" applyNumberFormat="1" applyFont="1"/>
    <xf numFmtId="170" fontId="0" fillId="0" borderId="0" xfId="0" applyNumberFormat="1"/>
    <xf numFmtId="169" fontId="0" fillId="0" borderId="0" xfId="0" applyNumberFormat="1"/>
    <xf numFmtId="169" fontId="4" fillId="0" borderId="0" xfId="3" applyNumberFormat="1"/>
    <xf numFmtId="170" fontId="0" fillId="0" borderId="0" xfId="1" applyNumberFormat="1" applyFont="1"/>
    <xf numFmtId="0" fontId="0" fillId="10" borderId="8" xfId="0" applyFill="1" applyBorder="1" applyAlignment="1">
      <alignment horizontal="right"/>
    </xf>
    <xf numFmtId="0" fontId="0" fillId="2" borderId="0" xfId="0" applyFill="1"/>
    <xf numFmtId="170" fontId="0" fillId="0" borderId="0" xfId="1" applyNumberFormat="1" applyFont="1" applyBorder="1"/>
    <xf numFmtId="171" fontId="0" fillId="0" borderId="0" xfId="1" applyNumberFormat="1" applyFont="1" applyBorder="1"/>
    <xf numFmtId="170" fontId="4" fillId="0" borderId="0" xfId="3" applyNumberFormat="1" applyBorder="1"/>
    <xf numFmtId="3" fontId="7" fillId="0" borderId="0" xfId="0" applyNumberFormat="1" applyFont="1"/>
    <xf numFmtId="3" fontId="4" fillId="0" borderId="0" xfId="3" applyNumberFormat="1"/>
    <xf numFmtId="3" fontId="8" fillId="0" borderId="0" xfId="3" applyNumberFormat="1" applyFont="1"/>
    <xf numFmtId="3" fontId="0" fillId="0" borderId="0" xfId="0" applyNumberFormat="1"/>
    <xf numFmtId="2" fontId="0" fillId="0" borderId="0" xfId="2" applyNumberFormat="1" applyFont="1"/>
    <xf numFmtId="0" fontId="3" fillId="3" borderId="0" xfId="0" applyFont="1" applyFill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28" xfId="0" applyFont="1" applyBorder="1" applyAlignment="1">
      <alignment horizontal="center"/>
    </xf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colors>
    <mruColors>
      <color rgb="FF22AAE2"/>
      <color rgb="FFFCB03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200" b="1">
                      <a:solidFill>
                        <a:schemeClr val="tx1"/>
                      </a:solidFill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173D-4C5F-9A00-57101330362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>
                    <a:solidFill>
                      <a:schemeClr val="bg1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'TV - BARB weekly viewing'!$A$7:$A$12</c:f>
              <c:strCache>
                <c:ptCount val="6"/>
                <c:pt idx="0">
                  <c:v>BBC </c:v>
                </c:pt>
                <c:pt idx="1">
                  <c:v>ITV </c:v>
                </c:pt>
                <c:pt idx="2">
                  <c:v>Channel 4 </c:v>
                </c:pt>
                <c:pt idx="3">
                  <c:v>Sky </c:v>
                </c:pt>
                <c:pt idx="4">
                  <c:v>Channel 5 </c:v>
                </c:pt>
                <c:pt idx="5">
                  <c:v>Others*</c:v>
                </c:pt>
              </c:strCache>
            </c:strRef>
          </c:cat>
          <c:val>
            <c:numRef>
              <c:f>'TV - BARB weekly viewing'!$C$7:$C$12</c:f>
              <c:numCache>
                <c:formatCode>0.0%</c:formatCode>
                <c:ptCount val="6"/>
                <c:pt idx="0">
                  <c:v>0.34149999999999997</c:v>
                </c:pt>
                <c:pt idx="1">
                  <c:v>0.22770000000000001</c:v>
                </c:pt>
                <c:pt idx="2">
                  <c:v>9.4399999999999998E-2</c:v>
                </c:pt>
                <c:pt idx="3">
                  <c:v>9.1199999999999989E-2</c:v>
                </c:pt>
                <c:pt idx="4">
                  <c:v>6.59E-2</c:v>
                </c:pt>
                <c:pt idx="5">
                  <c:v>0.17940000000000003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3D-4C5F-9A00-5710133036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516352"/>
        <c:axId val="202517888"/>
      </c:barChart>
      <c:catAx>
        <c:axId val="20251635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202517888"/>
        <c:crosses val="autoZero"/>
        <c:auto val="1"/>
        <c:lblAlgn val="ctr"/>
        <c:lblOffset val="100"/>
        <c:noMultiLvlLbl val="0"/>
      </c:catAx>
      <c:valAx>
        <c:axId val="202517888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2025163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'TV - BARB identified viewing'!$B$7</c:f>
              <c:strCache>
                <c:ptCount val="1"/>
                <c:pt idx="0">
                  <c:v>Share of viewing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'TV - BARB identified viewing'!$A$8:$A$19</c:f>
              <c:strCache>
                <c:ptCount val="12"/>
                <c:pt idx="0">
                  <c:v>Broadcaster viewing</c:v>
                </c:pt>
                <c:pt idx="1">
                  <c:v>SVoD / AVoD</c:v>
                </c:pt>
                <c:pt idx="2">
                  <c:v>Video-sharing</c:v>
                </c:pt>
                <c:pt idx="4">
                  <c:v>BBC</c:v>
                </c:pt>
                <c:pt idx="5">
                  <c:v>ITV</c:v>
                </c:pt>
                <c:pt idx="6">
                  <c:v>Netflix</c:v>
                </c:pt>
                <c:pt idx="7">
                  <c:v>Channel 4</c:v>
                </c:pt>
                <c:pt idx="8">
                  <c:v>Sky / NBC</c:v>
                </c:pt>
                <c:pt idx="9">
                  <c:v>Disney+</c:v>
                </c:pt>
                <c:pt idx="10">
                  <c:v>Channel 5 / Paramount</c:v>
                </c:pt>
                <c:pt idx="11">
                  <c:v>Prime Video / Amazon</c:v>
                </c:pt>
              </c:strCache>
            </c:strRef>
          </c:cat>
          <c:val>
            <c:numRef>
              <c:f>'TV - BARB identified viewing'!$B$8:$B$19</c:f>
              <c:numCache>
                <c:formatCode>0.0%</c:formatCode>
                <c:ptCount val="12"/>
                <c:pt idx="0">
                  <c:v>0.60899999999999999</c:v>
                </c:pt>
                <c:pt idx="1">
                  <c:v>0.1804</c:v>
                </c:pt>
                <c:pt idx="2">
                  <c:v>0.21060000000000001</c:v>
                </c:pt>
                <c:pt idx="4">
                  <c:v>0.19689999999999999</c:v>
                </c:pt>
                <c:pt idx="5">
                  <c:v>0.13980000000000001</c:v>
                </c:pt>
                <c:pt idx="6">
                  <c:v>9.7900000000000001E-2</c:v>
                </c:pt>
                <c:pt idx="7">
                  <c:v>6.4899999999999999E-2</c:v>
                </c:pt>
                <c:pt idx="8">
                  <c:v>5.4100000000000002E-2</c:v>
                </c:pt>
                <c:pt idx="9">
                  <c:v>4.8399999999999999E-2</c:v>
                </c:pt>
                <c:pt idx="10">
                  <c:v>4.0300000000000002E-2</c:v>
                </c:pt>
                <c:pt idx="11">
                  <c:v>3.5200000000000002E-2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15-42A2-BE3A-7629D1FBB9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072560864"/>
        <c:axId val="2068959376"/>
      </c:barChart>
      <c:catAx>
        <c:axId val="207256086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8959376"/>
        <c:crosses val="autoZero"/>
        <c:auto val="1"/>
        <c:lblAlgn val="ctr"/>
        <c:lblOffset val="100"/>
        <c:noMultiLvlLbl val="0"/>
      </c:catAx>
      <c:valAx>
        <c:axId val="2068959376"/>
        <c:scaling>
          <c:orientation val="minMax"/>
        </c:scaling>
        <c:delete val="1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crossAx val="2072560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UK</a:t>
            </a:r>
            <a:r>
              <a:rPr lang="en-GB" baseline="0"/>
              <a:t> TV production sector,</a:t>
            </a:r>
            <a:br>
              <a:rPr lang="en-GB" baseline="0"/>
            </a:br>
            <a:r>
              <a:rPr lang="en-GB" baseline="0"/>
              <a:t>companies by turnover bracket (2024)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ofPieChart>
        <c:ofPieType val="pie"/>
        <c:varyColors val="1"/>
        <c:ser>
          <c:idx val="0"/>
          <c:order val="0"/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04E-4970-B4E8-531B64A9DBB2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304E-4970-B4E8-531B64A9DBB2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04E-4970-B4E8-531B64A9DBB2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304E-4970-B4E8-531B64A9DBB2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304E-4970-B4E8-531B64A9DBB2}"/>
              </c:ext>
            </c:extLst>
          </c:dPt>
          <c:dPt>
            <c:idx val="5"/>
            <c:bubble3D val="0"/>
            <c:spPr>
              <a:solidFill>
                <a:schemeClr val="tx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04E-4970-B4E8-531B64A9DBB2}"/>
              </c:ext>
            </c:extLst>
          </c:dPt>
          <c:dPt>
            <c:idx val="6"/>
            <c:bubble3D val="0"/>
            <c:spPr>
              <a:solidFill>
                <a:schemeClr val="bg2">
                  <a:lumMod val="9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304E-4970-B4E8-531B64A9DBB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'TV - Production sector'!$R$2:$R$7</c:f>
              <c:strCache>
                <c:ptCount val="6"/>
                <c:pt idx="0">
                  <c:v>&lt;£1m (est.)</c:v>
                </c:pt>
                <c:pt idx="1">
                  <c:v>£1-5m</c:v>
                </c:pt>
                <c:pt idx="2">
                  <c:v>£5-10m</c:v>
                </c:pt>
                <c:pt idx="3">
                  <c:v>£10-25m</c:v>
                </c:pt>
                <c:pt idx="4">
                  <c:v>£25-70m</c:v>
                </c:pt>
                <c:pt idx="5">
                  <c:v>£70m+</c:v>
                </c:pt>
              </c:strCache>
            </c:strRef>
          </c:cat>
          <c:val>
            <c:numRef>
              <c:f>'TV - Production sector'!$S$2:$S$7</c:f>
              <c:numCache>
                <c:formatCode>0%</c:formatCode>
                <c:ptCount val="6"/>
                <c:pt idx="0">
                  <c:v>0.66</c:v>
                </c:pt>
                <c:pt idx="1">
                  <c:v>9.9706744868035185E-2</c:v>
                </c:pt>
                <c:pt idx="2">
                  <c:v>4.6920821114369501E-2</c:v>
                </c:pt>
                <c:pt idx="3">
                  <c:v>9.0909090909090912E-2</c:v>
                </c:pt>
                <c:pt idx="4">
                  <c:v>7.0381231671554259E-2</c:v>
                </c:pt>
                <c:pt idx="5">
                  <c:v>3.519061583577713E-2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4E-4970-B4E8-531B64A9DBB2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gapWidth val="100"/>
        <c:splitType val="pos"/>
        <c:splitPos val="5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TV producer commissioning</a:t>
            </a:r>
            <a:r>
              <a:rPr lang="en-GB" baseline="0"/>
              <a:t> value from UK  broadcasters, by company turnover (2024)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'TV - Production sector'!$D$27</c:f>
              <c:strCache>
                <c:ptCount val="1"/>
                <c:pt idx="0">
                  <c:v>TOTAL SECTOR (%)</c:v>
                </c:pt>
              </c:strCache>
            </c:strRef>
          </c:tx>
          <c:dPt>
            <c:idx val="0"/>
            <c:bubble3D val="0"/>
            <c:spPr>
              <a:solidFill>
                <a:schemeClr val="tx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A1A-4162-AF6F-89A1FB7B4EC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6D0-471E-B2F1-6B4B081F599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6D0-471E-B2F1-6B4B081F599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6D0-471E-B2F1-6B4B081F599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6D0-471E-B2F1-6B4B081F599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F6D0-471E-B2F1-6B4B081F599C}"/>
              </c:ext>
            </c:extLst>
          </c:dPt>
          <c:dLbls>
            <c:dLbl>
              <c:idx val="0"/>
              <c:layout>
                <c:manualLayout>
                  <c:x val="3.498906247417137E-2"/>
                  <c:y val="-2.200824991667480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A1A-4162-AF6F-89A1FB7B4EC3}"/>
                </c:ext>
              </c:extLst>
            </c:dLbl>
            <c:dLbl>
              <c:idx val="1"/>
              <c:layout>
                <c:manualLayout>
                  <c:x val="-3.4989062474171509E-2"/>
                  <c:y val="2.5676291569453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6D0-471E-B2F1-6B4B081F599C}"/>
                </c:ext>
              </c:extLst>
            </c:dLbl>
            <c:dLbl>
              <c:idx val="2"/>
              <c:layout>
                <c:manualLayout>
                  <c:x val="-4.9984374963102082E-2"/>
                  <c:y val="2.200824991667480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6D0-471E-B2F1-6B4B081F599C}"/>
                </c:ext>
              </c:extLst>
            </c:dLbl>
            <c:dLbl>
              <c:idx val="3"/>
              <c:layout>
                <c:manualLayout>
                  <c:x val="-6.4979687452032753E-2"/>
                  <c:y val="-3.6680416527791336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6D0-471E-B2F1-6B4B081F599C}"/>
                </c:ext>
              </c:extLst>
            </c:dLbl>
            <c:dLbl>
              <c:idx val="4"/>
              <c:layout>
                <c:manualLayout>
                  <c:x val="7.4976562444653127E-3"/>
                  <c:y val="-2.200824991667480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6D0-471E-B2F1-6B4B081F599C}"/>
                </c:ext>
              </c:extLst>
            </c:dLbl>
            <c:dLbl>
              <c:idx val="5"/>
              <c:layout>
                <c:manualLayout>
                  <c:x val="8.9971874933583759E-2"/>
                  <c:y val="-2.934433322223310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6D0-471E-B2F1-6B4B081F59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'TV - Production sector'!$B$28:$B$33</c:f>
              <c:strCache>
                <c:ptCount val="6"/>
                <c:pt idx="0">
                  <c:v>£70m+</c:v>
                </c:pt>
                <c:pt idx="1">
                  <c:v>£25-70m</c:v>
                </c:pt>
                <c:pt idx="2">
                  <c:v>£10-25m</c:v>
                </c:pt>
                <c:pt idx="3">
                  <c:v>£5-10m</c:v>
                </c:pt>
                <c:pt idx="4">
                  <c:v>£1-5m</c:v>
                </c:pt>
                <c:pt idx="5">
                  <c:v>&lt;£1m (est.)</c:v>
                </c:pt>
              </c:strCache>
            </c:strRef>
          </c:cat>
          <c:val>
            <c:numRef>
              <c:f>'TV - Production sector'!$C$28:$C$33</c:f>
              <c:numCache>
                <c:formatCode>"£"#,##0,"m"</c:formatCode>
                <c:ptCount val="6"/>
                <c:pt idx="0">
                  <c:v>854900</c:v>
                </c:pt>
                <c:pt idx="1">
                  <c:v>586390</c:v>
                </c:pt>
                <c:pt idx="2">
                  <c:v>221620</c:v>
                </c:pt>
                <c:pt idx="3">
                  <c:v>45680</c:v>
                </c:pt>
                <c:pt idx="4">
                  <c:v>38535</c:v>
                </c:pt>
                <c:pt idx="5">
                  <c:v>37875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1A-4162-AF6F-89A1FB7B4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UK TV production company</a:t>
            </a:r>
            <a:r>
              <a:rPr lang="en-US" baseline="0"/>
              <a:t> revenues,</a:t>
            </a:r>
          </a:p>
          <a:p>
            <a:pPr>
              <a:defRPr/>
            </a:pPr>
            <a:r>
              <a:rPr lang="en-US" baseline="0"/>
              <a:t>by turnover bracket (2024)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'TV - Production sector'!$D$17</c:f>
              <c:strCache>
                <c:ptCount val="1"/>
                <c:pt idx="0">
                  <c:v>Total prod revenue (£m)</c:v>
                </c:pt>
              </c:strCache>
            </c:strRef>
          </c:tx>
          <c:dPt>
            <c:idx val="0"/>
            <c:bubble3D val="0"/>
            <c:spPr>
              <a:solidFill>
                <a:schemeClr val="tx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FA5-493B-9783-AF956019471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BFA5-493B-9783-AF956019471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FA5-493B-9783-AF956019471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BFA5-493B-9783-AF956019471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FA5-493B-9783-AF956019471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BFA5-493B-9783-AF9560194716}"/>
              </c:ext>
            </c:extLst>
          </c:dPt>
          <c:dLbls>
            <c:dLbl>
              <c:idx val="0"/>
              <c:layout>
                <c:manualLayout>
                  <c:x val="3.6175710594315243E-2"/>
                  <c:y val="-2.279202279202279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FA5-493B-9783-AF9560194716}"/>
                </c:ext>
              </c:extLst>
            </c:dLbl>
            <c:dLbl>
              <c:idx val="1"/>
              <c:layout>
                <c:manualLayout>
                  <c:x val="-3.875968992248064E-2"/>
                  <c:y val="3.418803418803404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FA5-493B-9783-AF9560194716}"/>
                </c:ext>
              </c:extLst>
            </c:dLbl>
            <c:dLbl>
              <c:idx val="2"/>
              <c:layout>
                <c:manualLayout>
                  <c:x val="-3.8759689922480633E-2"/>
                  <c:y val="-2.279202279202279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FA5-493B-9783-AF9560194716}"/>
                </c:ext>
              </c:extLst>
            </c:dLbl>
            <c:dLbl>
              <c:idx val="3"/>
              <c:layout>
                <c:manualLayout>
                  <c:x val="-6.9767441860465115E-2"/>
                  <c:y val="-3.7986704653371322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FA5-493B-9783-AF9560194716}"/>
                </c:ext>
              </c:extLst>
            </c:dLbl>
            <c:dLbl>
              <c:idx val="4"/>
              <c:layout>
                <c:manualLayout>
                  <c:x val="2.067183462532295E-2"/>
                  <c:y val="-3.79867046533713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FA5-493B-9783-AF9560194716}"/>
                </c:ext>
              </c:extLst>
            </c:dLbl>
            <c:dLbl>
              <c:idx val="5"/>
              <c:layout>
                <c:manualLayout>
                  <c:x val="0.11886304909560723"/>
                  <c:y val="-1.899335232668567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FA5-493B-9783-AF95601947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'TV - Production sector'!$B$18:$B$23</c:f>
              <c:strCache>
                <c:ptCount val="6"/>
                <c:pt idx="0">
                  <c:v>£70m+</c:v>
                </c:pt>
                <c:pt idx="1">
                  <c:v>£25-70m</c:v>
                </c:pt>
                <c:pt idx="2">
                  <c:v>£10-25m</c:v>
                </c:pt>
                <c:pt idx="3">
                  <c:v>£5-10m</c:v>
                </c:pt>
                <c:pt idx="4">
                  <c:v>£1-5m</c:v>
                </c:pt>
                <c:pt idx="5">
                  <c:v>&lt;£1m (est.)</c:v>
                </c:pt>
              </c:strCache>
            </c:strRef>
          </c:cat>
          <c:val>
            <c:numRef>
              <c:f>'TV - Production sector'!$D$18:$D$23</c:f>
              <c:numCache>
                <c:formatCode>"£"#,##0,000,"m"</c:formatCode>
                <c:ptCount val="6"/>
                <c:pt idx="0">
                  <c:v>1589720</c:v>
                </c:pt>
                <c:pt idx="1">
                  <c:v>1083900</c:v>
                </c:pt>
                <c:pt idx="2" formatCode="&quot;£&quot;#,##0,&quot;m&quot;">
                  <c:v>541950</c:v>
                </c:pt>
                <c:pt idx="3" formatCode="&quot;£&quot;#,##0,&quot;m&quot;">
                  <c:v>144520</c:v>
                </c:pt>
                <c:pt idx="4" formatCode="&quot;£&quot;#,##0,&quot;m&quot;">
                  <c:v>108390</c:v>
                </c:pt>
                <c:pt idx="5" formatCode="&quot;£&quot;#,##0,&quot;m&quot;">
                  <c:v>144520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A5-493B-9783-AF95601947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TV</a:t>
            </a:r>
            <a:r>
              <a:rPr lang="en-GB" baseline="0"/>
              <a:t> producer commissioning value, by broadcasters and company turnover (2024) 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'TV - Production sector'!$B$38</c:f>
              <c:strCache>
                <c:ptCount val="1"/>
                <c:pt idx="0">
                  <c:v>£70m+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'TV - Production sector'!$C$37:$G$37</c:f>
              <c:strCache>
                <c:ptCount val="5"/>
                <c:pt idx="0">
                  <c:v>BBC</c:v>
                </c:pt>
                <c:pt idx="1">
                  <c:v>ITV</c:v>
                </c:pt>
                <c:pt idx="2">
                  <c:v>Channel 4</c:v>
                </c:pt>
                <c:pt idx="3">
                  <c:v>Channel 5</c:v>
                </c:pt>
                <c:pt idx="4">
                  <c:v>Others (Sky + multichannel)</c:v>
                </c:pt>
              </c:strCache>
            </c:strRef>
          </c:cat>
          <c:val>
            <c:numRef>
              <c:f>'TV - Production sector'!$C$38:$G$38</c:f>
              <c:numCache>
                <c:formatCode>0%</c:formatCode>
                <c:ptCount val="5"/>
                <c:pt idx="0">
                  <c:v>0.52</c:v>
                </c:pt>
                <c:pt idx="1">
                  <c:v>0.65</c:v>
                </c:pt>
                <c:pt idx="2">
                  <c:v>0.36</c:v>
                </c:pt>
                <c:pt idx="3">
                  <c:v>0.18</c:v>
                </c:pt>
                <c:pt idx="4">
                  <c:v>0.41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32-4C02-AD5C-17AAF7F789EF}"/>
            </c:ext>
          </c:extLst>
        </c:ser>
        <c:ser>
          <c:idx val="1"/>
          <c:order val="1"/>
          <c:tx>
            <c:strRef>
              <c:f>'TV - Production sector'!$B$39</c:f>
              <c:strCache>
                <c:ptCount val="1"/>
                <c:pt idx="0">
                  <c:v>£25-70m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'TV - Production sector'!$C$37:$G$37</c:f>
              <c:strCache>
                <c:ptCount val="5"/>
                <c:pt idx="0">
                  <c:v>BBC</c:v>
                </c:pt>
                <c:pt idx="1">
                  <c:v>ITV</c:v>
                </c:pt>
                <c:pt idx="2">
                  <c:v>Channel 4</c:v>
                </c:pt>
                <c:pt idx="3">
                  <c:v>Channel 5</c:v>
                </c:pt>
                <c:pt idx="4">
                  <c:v>Others (Sky + multichannel)</c:v>
                </c:pt>
              </c:strCache>
            </c:strRef>
          </c:cat>
          <c:val>
            <c:numRef>
              <c:f>'TV - Production sector'!$C$39:$G$39</c:f>
              <c:numCache>
                <c:formatCode>0%</c:formatCode>
                <c:ptCount val="5"/>
                <c:pt idx="0">
                  <c:v>0.3</c:v>
                </c:pt>
                <c:pt idx="1">
                  <c:v>0.22</c:v>
                </c:pt>
                <c:pt idx="2">
                  <c:v>0.43</c:v>
                </c:pt>
                <c:pt idx="3">
                  <c:v>0.28000000000000003</c:v>
                </c:pt>
                <c:pt idx="4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32-4C02-AD5C-17AAF7F789EF}"/>
            </c:ext>
          </c:extLst>
        </c:ser>
        <c:ser>
          <c:idx val="2"/>
          <c:order val="2"/>
          <c:tx>
            <c:strRef>
              <c:f>'TV - Production sector'!$B$40</c:f>
              <c:strCache>
                <c:ptCount val="1"/>
                <c:pt idx="0">
                  <c:v>£10-25m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'TV - Production sector'!$C$37:$G$37</c:f>
              <c:strCache>
                <c:ptCount val="5"/>
                <c:pt idx="0">
                  <c:v>BBC</c:v>
                </c:pt>
                <c:pt idx="1">
                  <c:v>ITV</c:v>
                </c:pt>
                <c:pt idx="2">
                  <c:v>Channel 4</c:v>
                </c:pt>
                <c:pt idx="3">
                  <c:v>Channel 5</c:v>
                </c:pt>
                <c:pt idx="4">
                  <c:v>Others (Sky + multichannel)</c:v>
                </c:pt>
              </c:strCache>
            </c:strRef>
          </c:cat>
          <c:val>
            <c:numRef>
              <c:f>'TV - Production sector'!$C$40:$G$40</c:f>
              <c:numCache>
                <c:formatCode>0%</c:formatCode>
                <c:ptCount val="5"/>
                <c:pt idx="0">
                  <c:v>0.09</c:v>
                </c:pt>
                <c:pt idx="1">
                  <c:v>0.08</c:v>
                </c:pt>
                <c:pt idx="2">
                  <c:v>0.17</c:v>
                </c:pt>
                <c:pt idx="3">
                  <c:v>0.39</c:v>
                </c:pt>
                <c:pt idx="4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32-4C02-AD5C-17AAF7F789EF}"/>
            </c:ext>
          </c:extLst>
        </c:ser>
        <c:ser>
          <c:idx val="3"/>
          <c:order val="3"/>
          <c:tx>
            <c:strRef>
              <c:f>'TV - Production sector'!$B$41</c:f>
              <c:strCache>
                <c:ptCount val="1"/>
                <c:pt idx="0">
                  <c:v>£5-10m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'TV - Production sector'!$C$37:$G$37</c:f>
              <c:strCache>
                <c:ptCount val="5"/>
                <c:pt idx="0">
                  <c:v>BBC</c:v>
                </c:pt>
                <c:pt idx="1">
                  <c:v>ITV</c:v>
                </c:pt>
                <c:pt idx="2">
                  <c:v>Channel 4</c:v>
                </c:pt>
                <c:pt idx="3">
                  <c:v>Channel 5</c:v>
                </c:pt>
                <c:pt idx="4">
                  <c:v>Others (Sky + multichannel)</c:v>
                </c:pt>
              </c:strCache>
            </c:strRef>
          </c:cat>
          <c:val>
            <c:numRef>
              <c:f>'TV - Production sector'!$C$41:$G$41</c:f>
              <c:numCache>
                <c:formatCode>0%</c:formatCode>
                <c:ptCount val="5"/>
                <c:pt idx="0">
                  <c:v>0.02</c:v>
                </c:pt>
                <c:pt idx="1">
                  <c:v>0.04</c:v>
                </c:pt>
                <c:pt idx="2">
                  <c:v>0.02</c:v>
                </c:pt>
                <c:pt idx="3">
                  <c:v>0.06</c:v>
                </c:pt>
                <c:pt idx="4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132-4C02-AD5C-17AAF7F789EF}"/>
            </c:ext>
          </c:extLst>
        </c:ser>
        <c:ser>
          <c:idx val="4"/>
          <c:order val="4"/>
          <c:tx>
            <c:strRef>
              <c:f>'TV - Production sector'!$B$42</c:f>
              <c:strCache>
                <c:ptCount val="1"/>
                <c:pt idx="0">
                  <c:v>£1-5m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'TV - Production sector'!$C$37:$G$37</c:f>
              <c:strCache>
                <c:ptCount val="5"/>
                <c:pt idx="0">
                  <c:v>BBC</c:v>
                </c:pt>
                <c:pt idx="1">
                  <c:v>ITV</c:v>
                </c:pt>
                <c:pt idx="2">
                  <c:v>Channel 4</c:v>
                </c:pt>
                <c:pt idx="3">
                  <c:v>Channel 5</c:v>
                </c:pt>
                <c:pt idx="4">
                  <c:v>Others (Sky + multichannel)</c:v>
                </c:pt>
              </c:strCache>
            </c:strRef>
          </c:cat>
          <c:val>
            <c:numRef>
              <c:f>'TV - Production sector'!$C$42:$G$42</c:f>
              <c:numCache>
                <c:formatCode>0%</c:formatCode>
                <c:ptCount val="5"/>
                <c:pt idx="0">
                  <c:v>0.02</c:v>
                </c:pt>
                <c:pt idx="1">
                  <c:v>5.0000000000000001E-3</c:v>
                </c:pt>
                <c:pt idx="2">
                  <c:v>0.02</c:v>
                </c:pt>
                <c:pt idx="3">
                  <c:v>0.05</c:v>
                </c:pt>
                <c:pt idx="4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132-4C02-AD5C-17AAF7F789EF}"/>
            </c:ext>
          </c:extLst>
        </c:ser>
        <c:ser>
          <c:idx val="5"/>
          <c:order val="5"/>
          <c:tx>
            <c:strRef>
              <c:f>'TV - Production sector'!$B$43</c:f>
              <c:strCache>
                <c:ptCount val="1"/>
                <c:pt idx="0">
                  <c:v>&lt;£1m (est.)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'TV - Production sector'!$C$37:$G$37</c:f>
              <c:strCache>
                <c:ptCount val="5"/>
                <c:pt idx="0">
                  <c:v>BBC</c:v>
                </c:pt>
                <c:pt idx="1">
                  <c:v>ITV</c:v>
                </c:pt>
                <c:pt idx="2">
                  <c:v>Channel 4</c:v>
                </c:pt>
                <c:pt idx="3">
                  <c:v>Channel 5</c:v>
                </c:pt>
                <c:pt idx="4">
                  <c:v>Others (Sky + multichannel)</c:v>
                </c:pt>
              </c:strCache>
            </c:strRef>
          </c:cat>
          <c:val>
            <c:numRef>
              <c:f>'TV - Production sector'!$C$43:$G$43</c:f>
              <c:numCache>
                <c:formatCode>0%</c:formatCode>
                <c:ptCount val="5"/>
                <c:pt idx="0">
                  <c:v>0.05</c:v>
                </c:pt>
                <c:pt idx="1">
                  <c:v>5.0000000000000001E-3</c:v>
                </c:pt>
                <c:pt idx="2">
                  <c:v>0</c:v>
                </c:pt>
                <c:pt idx="3">
                  <c:v>0.04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132-4C02-AD5C-17AAF7F789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04323231"/>
        <c:axId val="704319871"/>
      </c:barChart>
      <c:catAx>
        <c:axId val="7043232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4319871"/>
        <c:crosses val="autoZero"/>
        <c:auto val="1"/>
        <c:lblAlgn val="ctr"/>
        <c:lblOffset val="100"/>
        <c:noMultiLvlLbl val="0"/>
      </c:catAx>
      <c:valAx>
        <c:axId val="7043198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43232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UK</a:t>
            </a:r>
            <a:r>
              <a:rPr lang="en-GB" baseline="0"/>
              <a:t> PSB primary commissioning spend on largest producers (£25m+), as share of total broadcaster revenue 2012-2023</a:t>
            </a:r>
            <a:r>
              <a:rPr lang="en-GB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'[1]PSB ext. commissioning share'!$A$111</c:f>
              <c:strCache>
                <c:ptCount val="1"/>
                <c:pt idx="0">
                  <c:v>BBC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'[1]PSB ext. commissioning share'!$B$110:$M$110</c:f>
              <c:numCache>
                <c:formatCode>General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'[1]PSB ext. commissioning share'!$B$111:$M$111</c:f>
              <c:numCache>
                <c:formatCode>General</c:formatCode>
                <c:ptCount val="12"/>
                <c:pt idx="0">
                  <c:v>7.4911521824616592E-2</c:v>
                </c:pt>
                <c:pt idx="1">
                  <c:v>7.3704429635437094E-2</c:v>
                </c:pt>
                <c:pt idx="2">
                  <c:v>5.8010264508487959E-2</c:v>
                </c:pt>
                <c:pt idx="3">
                  <c:v>4.9254942767950047E-2</c:v>
                </c:pt>
                <c:pt idx="4">
                  <c:v>4.0654650921897656E-2</c:v>
                </c:pt>
                <c:pt idx="5">
                  <c:v>4.2062979410577309E-2</c:v>
                </c:pt>
                <c:pt idx="6">
                  <c:v>7.0225162946869452E-2</c:v>
                </c:pt>
                <c:pt idx="7">
                  <c:v>7.1143383104929431E-2</c:v>
                </c:pt>
                <c:pt idx="8">
                  <c:v>4.2136354440623101E-2</c:v>
                </c:pt>
                <c:pt idx="9">
                  <c:v>8.2037914691943131E-2</c:v>
                </c:pt>
                <c:pt idx="10">
                  <c:v>7.9849906191369599E-2</c:v>
                </c:pt>
                <c:pt idx="11">
                  <c:v>9.5248908296943241E-2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512-4143-ABDC-8539011CAE39}"/>
            </c:ext>
          </c:extLst>
        </c:ser>
        <c:ser>
          <c:idx val="1"/>
          <c:order val="1"/>
          <c:tx>
            <c:strRef>
              <c:f>'[1]PSB ext. commissioning share'!$A$112</c:f>
              <c:strCache>
                <c:ptCount val="1"/>
                <c:pt idx="0">
                  <c:v>ITV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'[1]PSB ext. commissioning share'!$B$110:$M$110</c:f>
              <c:numCache>
                <c:formatCode>General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'[1]PSB ext. commissioning share'!$B$112:$M$112</c:f>
              <c:numCache>
                <c:formatCode>General</c:formatCode>
                <c:ptCount val="12"/>
                <c:pt idx="0">
                  <c:v>0.12496465043205028</c:v>
                </c:pt>
                <c:pt idx="1">
                  <c:v>0.10931347620777333</c:v>
                </c:pt>
                <c:pt idx="2">
                  <c:v>0.1167320703653586</c:v>
                </c:pt>
                <c:pt idx="3">
                  <c:v>7.7135678391959797E-2</c:v>
                </c:pt>
                <c:pt idx="4">
                  <c:v>5.8176920895945561E-2</c:v>
                </c:pt>
                <c:pt idx="5">
                  <c:v>6.6232558139534881E-2</c:v>
                </c:pt>
                <c:pt idx="6">
                  <c:v>5.9745087626128519E-2</c:v>
                </c:pt>
                <c:pt idx="7">
                  <c:v>5.8738738738738736E-2</c:v>
                </c:pt>
                <c:pt idx="8">
                  <c:v>7.4257668711656441E-2</c:v>
                </c:pt>
                <c:pt idx="9">
                  <c:v>8.5606135576447306E-2</c:v>
                </c:pt>
                <c:pt idx="10">
                  <c:v>6.4957422324510933E-2</c:v>
                </c:pt>
                <c:pt idx="11">
                  <c:v>7.2908450704225344E-2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512-4143-ABDC-8539011CAE39}"/>
            </c:ext>
          </c:extLst>
        </c:ser>
        <c:ser>
          <c:idx val="2"/>
          <c:order val="2"/>
          <c:tx>
            <c:strRef>
              <c:f>'[1]PSB ext. commissioning share'!$A$113</c:f>
              <c:strCache>
                <c:ptCount val="1"/>
                <c:pt idx="0">
                  <c:v>Channel 4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'[1]PSB ext. commissioning share'!$B$110:$M$110</c:f>
              <c:numCache>
                <c:formatCode>General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'[1]PSB ext. commissioning share'!$B$113:$M$113</c:f>
              <c:numCache>
                <c:formatCode>General</c:formatCode>
                <c:ptCount val="12"/>
                <c:pt idx="0">
                  <c:v>0.29550270270270274</c:v>
                </c:pt>
                <c:pt idx="1">
                  <c:v>0.34212765957446806</c:v>
                </c:pt>
                <c:pt idx="2">
                  <c:v>0.34545454545454546</c:v>
                </c:pt>
                <c:pt idx="3">
                  <c:v>0.20721144024514809</c:v>
                </c:pt>
                <c:pt idx="4">
                  <c:v>0.19296482412060301</c:v>
                </c:pt>
                <c:pt idx="5">
                  <c:v>0.22366666666666665</c:v>
                </c:pt>
                <c:pt idx="6">
                  <c:v>0.1996923076923077</c:v>
                </c:pt>
                <c:pt idx="7">
                  <c:v>0.17526903553299494</c:v>
                </c:pt>
                <c:pt idx="8">
                  <c:v>0.14389721627408994</c:v>
                </c:pt>
                <c:pt idx="9">
                  <c:v>0.22680412371134021</c:v>
                </c:pt>
                <c:pt idx="10">
                  <c:v>0.28140105078809108</c:v>
                </c:pt>
                <c:pt idx="11">
                  <c:v>0.28720560747663554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512-4143-ABDC-8539011CAE39}"/>
            </c:ext>
          </c:extLst>
        </c:ser>
        <c:ser>
          <c:idx val="3"/>
          <c:order val="3"/>
          <c:tx>
            <c:strRef>
              <c:f>'[1]PSB ext. commissioning share'!$A$114</c:f>
              <c:strCache>
                <c:ptCount val="1"/>
                <c:pt idx="0">
                  <c:v>Channel 5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'[1]PSB ext. commissioning share'!$B$110:$M$110</c:f>
              <c:numCache>
                <c:formatCode>General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'[1]PSB ext. commissioning share'!$B$114:$M$114</c:f>
              <c:numCache>
                <c:formatCode>General</c:formatCode>
                <c:ptCount val="12"/>
                <c:pt idx="0">
                  <c:v>0.14206153846153843</c:v>
                </c:pt>
                <c:pt idx="1">
                  <c:v>7.3091922005571033E-2</c:v>
                </c:pt>
                <c:pt idx="2">
                  <c:v>0.21673640167364017</c:v>
                </c:pt>
                <c:pt idx="3">
                  <c:v>0.22810559006211176</c:v>
                </c:pt>
                <c:pt idx="4">
                  <c:v>0.17389033942558749</c:v>
                </c:pt>
                <c:pt idx="5">
                  <c:v>0.20897097625329819</c:v>
                </c:pt>
                <c:pt idx="6">
                  <c:v>0.21081081081081085</c:v>
                </c:pt>
                <c:pt idx="7">
                  <c:v>3.4070796460176994E-2</c:v>
                </c:pt>
                <c:pt idx="8">
                  <c:v>7.3537414965986397E-2</c:v>
                </c:pt>
                <c:pt idx="9">
                  <c:v>6.9689922480620156E-2</c:v>
                </c:pt>
                <c:pt idx="10">
                  <c:v>5.1567567567567564E-2</c:v>
                </c:pt>
                <c:pt idx="11">
                  <c:v>8.1854636591478708E-2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512-4143-ABDC-8539011CAE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78146895"/>
        <c:axId val="1478148815"/>
      </c:lineChart>
      <c:catAx>
        <c:axId val="14781468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8148815"/>
        <c:crosses val="autoZero"/>
        <c:auto val="1"/>
        <c:lblAlgn val="ctr"/>
        <c:lblOffset val="100"/>
        <c:noMultiLvlLbl val="0"/>
      </c:catAx>
      <c:valAx>
        <c:axId val="14781488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81468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r>
              <a:rPr lang="en-US"/>
              <a:t>% share of UK listening</a:t>
            </a:r>
          </a:p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r>
              <a:rPr lang="en-US"/>
              <a:t>Q4 2024</a:t>
            </a:r>
          </a:p>
        </c:rich>
      </c:tx>
      <c:overlay val="0"/>
    </c:title>
    <c:autoTitleDeleted val="0"/>
    <c:plotArea>
      <c:layout/>
      <c:pieChart>
        <c:varyColors val="1"/>
        <c:ser>
          <c:idx val="1"/>
          <c:order val="0"/>
          <c:tx>
            <c:strRef>
              <c:f>'Radio - Audiences and revenues'!$D$3</c:f>
              <c:strCache>
                <c:ptCount val="1"/>
                <c:pt idx="0">
                  <c:v>% Share Listening</c:v>
                </c:pt>
              </c:strCache>
            </c:strRef>
          </c:tx>
          <c:dPt>
            <c:idx val="0"/>
            <c:bubble3D val="0"/>
            <c:spPr>
              <a:solidFill>
                <a:srgbClr val="FCB03F"/>
              </a:solidFill>
            </c:spPr>
            <c:extLst>
              <c:ext xmlns:c16="http://schemas.microsoft.com/office/drawing/2014/chart" uri="{C3380CC4-5D6E-409C-BE32-E72D297353CC}">
                <c16:uniqueId val="{00000001-A87F-45C2-BBD9-7496E7C2BF77}"/>
              </c:ext>
            </c:extLst>
          </c:dPt>
          <c:dPt>
            <c:idx val="1"/>
            <c:bubble3D val="0"/>
            <c:spPr>
              <a:solidFill>
                <a:srgbClr val="22AAE2"/>
              </a:solidFill>
            </c:spPr>
            <c:extLst>
              <c:ext xmlns:c16="http://schemas.microsoft.com/office/drawing/2014/chart" uri="{C3380CC4-5D6E-409C-BE32-E72D297353CC}">
                <c16:uniqueId val="{00000003-A87F-45C2-BBD9-7496E7C2BF77}"/>
              </c:ext>
            </c:extLst>
          </c:dPt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87F-45C2-BBD9-7496E7C2BF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'Radio - Audiences and revenues'!$A$4:$A$6</c:f>
              <c:strCache>
                <c:ptCount val="3"/>
                <c:pt idx="0">
                  <c:v>BBC</c:v>
                </c:pt>
                <c:pt idx="1">
                  <c:v>Commercial</c:v>
                </c:pt>
                <c:pt idx="2">
                  <c:v>Community</c:v>
                </c:pt>
              </c:strCache>
            </c:strRef>
          </c:cat>
          <c:val>
            <c:numRef>
              <c:f>'Radio - Audiences and revenues'!$D$4:$D$6</c:f>
              <c:numCache>
                <c:formatCode>0.0%</c:formatCode>
                <c:ptCount val="3"/>
                <c:pt idx="0">
                  <c:v>0.442</c:v>
                </c:pt>
                <c:pt idx="1">
                  <c:v>0.53900000000000003</c:v>
                </c:pt>
                <c:pt idx="2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87F-45C2-BBD9-7496E7C2BF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r>
              <a:rPr lang="en-US"/>
              <a:t>Commercial/community</a:t>
            </a:r>
            <a:r>
              <a:rPr lang="en-US" baseline="0"/>
              <a:t> radio </a:t>
            </a:r>
            <a:r>
              <a:rPr lang="en-US"/>
              <a:t>revenue  vs BBC spend, 2023 (£m)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'Radio - Audiences and revenues'!$E$3</c:f>
              <c:strCache>
                <c:ptCount val="1"/>
                <c:pt idx="0">
                  <c:v>2023 revenue (£m)*</c:v>
                </c:pt>
              </c:strCache>
            </c:strRef>
          </c:tx>
          <c:explosion val="2"/>
          <c:dPt>
            <c:idx val="0"/>
            <c:bubble3D val="0"/>
            <c:spPr>
              <a:solidFill>
                <a:srgbClr val="FCB03F"/>
              </a:solidFill>
            </c:spPr>
            <c:extLst>
              <c:ext xmlns:c16="http://schemas.microsoft.com/office/drawing/2014/chart" uri="{C3380CC4-5D6E-409C-BE32-E72D297353CC}">
                <c16:uniqueId val="{00000001-8714-4246-B290-0A6C8D419B9F}"/>
              </c:ext>
            </c:extLst>
          </c:dPt>
          <c:dPt>
            <c:idx val="1"/>
            <c:bubble3D val="0"/>
            <c:spPr>
              <a:solidFill>
                <a:srgbClr val="22AAE2"/>
              </a:solidFill>
            </c:spPr>
            <c:extLst>
              <c:ext xmlns:c16="http://schemas.microsoft.com/office/drawing/2014/chart" uri="{C3380CC4-5D6E-409C-BE32-E72D297353CC}">
                <c16:uniqueId val="{00000003-8714-4246-B290-0A6C8D419B9F}"/>
              </c:ext>
            </c:extLst>
          </c:dPt>
          <c:dLbls>
            <c:numFmt formatCode="&quot;£&quot;#,##0.0,,&quot;m&quot;" sourceLinked="0"/>
            <c:spPr>
              <a:noFill/>
              <a:ln>
                <a:noFill/>
              </a:ln>
              <a:effectLst/>
            </c:sp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'Radio - Audiences and revenues'!$A$4:$A$6</c:f>
              <c:strCache>
                <c:ptCount val="3"/>
                <c:pt idx="0">
                  <c:v>BBC</c:v>
                </c:pt>
                <c:pt idx="1">
                  <c:v>Commercial</c:v>
                </c:pt>
                <c:pt idx="2">
                  <c:v>Community</c:v>
                </c:pt>
              </c:strCache>
            </c:strRef>
          </c:cat>
          <c:val>
            <c:numRef>
              <c:f>'Radio - Audiences and revenues'!$E$4:$E$6</c:f>
              <c:numCache>
                <c:formatCode>_-* #,##0_-;\-* #,##0_-;_-* "-"??_-;_-@_-</c:formatCode>
                <c:ptCount val="3"/>
                <c:pt idx="0">
                  <c:v>748000000</c:v>
                </c:pt>
                <c:pt idx="1">
                  <c:v>667000000</c:v>
                </c:pt>
                <c:pt idx="2">
                  <c:v>13765000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714-4246-B290-0A6C8D419B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600075</xdr:colOff>
      <xdr:row>13</xdr:row>
      <xdr:rowOff>19049</xdr:rowOff>
    </xdr:from>
    <xdr:to>
      <xdr:col>14</xdr:col>
      <xdr:colOff>19050</xdr:colOff>
      <xdr:row>31</xdr:row>
      <xdr:rowOff>9524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0DECE2F-777A-4FF4-867D-1ABA8FCD3F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604836</xdr:colOff>
      <xdr:row>6</xdr:row>
      <xdr:rowOff>14287</xdr:rowOff>
    </xdr:from>
    <xdr:to>
      <xdr:col>11</xdr:col>
      <xdr:colOff>9524</xdr:colOff>
      <xdr:row>20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48FBDF6-53AF-E35B-01C7-16F0F81F03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590550</xdr:colOff>
      <xdr:row>0</xdr:row>
      <xdr:rowOff>0</xdr:rowOff>
    </xdr:from>
    <xdr:to>
      <xdr:col>24</xdr:col>
      <xdr:colOff>38100</xdr:colOff>
      <xdr:row>17</xdr:row>
      <xdr:rowOff>95250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881B602-ACB3-62ED-59F0-84E1BB21EF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4762</xdr:colOff>
      <xdr:row>17</xdr:row>
      <xdr:rowOff>147637</xdr:rowOff>
    </xdr:from>
    <xdr:to>
      <xdr:col>15</xdr:col>
      <xdr:colOff>561975</xdr:colOff>
      <xdr:row>35</xdr:row>
      <xdr:rowOff>70647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98FC7F20-A9BD-FA00-6074-0C322FADFE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0</xdr:row>
      <xdr:rowOff>0</xdr:rowOff>
    </xdr:from>
    <xdr:to>
      <xdr:col>15</xdr:col>
      <xdr:colOff>552450</xdr:colOff>
      <xdr:row>17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91EBE6F-CF59-1295-E68F-4EBE36749C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4762</xdr:colOff>
      <xdr:row>35</xdr:row>
      <xdr:rowOff>119061</xdr:rowOff>
    </xdr:from>
    <xdr:to>
      <xdr:col>15</xdr:col>
      <xdr:colOff>581025</xdr:colOff>
      <xdr:row>54</xdr:row>
      <xdr:rowOff>47624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97B55E0-78AF-72E2-7B6B-5DF3C3EB77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56</xdr:row>
      <xdr:rowOff>0</xdr:rowOff>
    </xdr:from>
    <xdr:to>
      <xdr:col>17</xdr:col>
      <xdr:colOff>247650</xdr:colOff>
      <xdr:row>72</xdr:row>
      <xdr:rowOff>33338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206EF2B-9C72-4EA3-8069-83A2822F91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238124</xdr:colOff>
      <xdr:row>22</xdr:row>
      <xdr:rowOff>23811</xdr:rowOff>
    </xdr:from>
    <xdr:to>
      <xdr:col>3</xdr:col>
      <xdr:colOff>0</xdr:colOff>
      <xdr:row>39</xdr:row>
      <xdr:rowOff>9524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171449</xdr:colOff>
      <xdr:row>22</xdr:row>
      <xdr:rowOff>33336</xdr:rowOff>
    </xdr:from>
    <xdr:to>
      <xdr:col>7</xdr:col>
      <xdr:colOff>9525</xdr:colOff>
      <xdr:row>38</xdr:row>
      <xdr:rowOff>190499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iger\Dropbox\Consultancy\MRC%20work\Lobbying%20and%20advocacy\Pact%20financial%20census%202008-2023.xlsx" TargetMode="External"/><Relationship Id="rId1" Type="http://schemas.openxmlformats.org/officeDocument/2006/relationships/externalLinkPath" Target="/Users/tiger/Dropbox/Consultancy/MRC%20work/Lobbying%20and%20advocacy/Pact%20financial%20census%202008-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SB ext. commissioning share"/>
      <sheetName val="Indy sector distribution"/>
    </sheetNames>
    <sheetDataSet>
      <sheetData sheetId="0">
        <row r="110">
          <cell r="B110">
            <v>2012</v>
          </cell>
          <cell r="C110">
            <v>2013</v>
          </cell>
          <cell r="D110">
            <v>2014</v>
          </cell>
          <cell r="E110">
            <v>2015</v>
          </cell>
          <cell r="F110">
            <v>2016</v>
          </cell>
          <cell r="G110">
            <v>2017</v>
          </cell>
          <cell r="H110">
            <v>2018</v>
          </cell>
          <cell r="I110">
            <v>2019</v>
          </cell>
          <cell r="J110">
            <v>2020</v>
          </cell>
          <cell r="K110">
            <v>2021</v>
          </cell>
          <cell r="L110">
            <v>2022</v>
          </cell>
          <cell r="M110">
            <v>2023</v>
          </cell>
        </row>
        <row r="111">
          <cell r="A111" t="str">
            <v>BBC</v>
          </cell>
          <cell r="B111">
            <v>7.4911521824616592E-2</v>
          </cell>
          <cell r="C111">
            <v>7.3704429635437094E-2</v>
          </cell>
          <cell r="D111">
            <v>5.8010264508487959E-2</v>
          </cell>
          <cell r="E111">
            <v>4.9254942767950047E-2</v>
          </cell>
          <cell r="F111">
            <v>4.0654650921897656E-2</v>
          </cell>
          <cell r="G111">
            <v>4.2062979410577309E-2</v>
          </cell>
          <cell r="H111">
            <v>7.0225162946869452E-2</v>
          </cell>
          <cell r="I111">
            <v>7.1143383104929431E-2</v>
          </cell>
          <cell r="J111">
            <v>4.2136354440623101E-2</v>
          </cell>
          <cell r="K111">
            <v>8.2037914691943131E-2</v>
          </cell>
          <cell r="L111">
            <v>7.9849906191369599E-2</v>
          </cell>
          <cell r="M111">
            <v>9.5248908296943241E-2</v>
          </cell>
        </row>
        <row r="112">
          <cell r="A112" t="str">
            <v>ITV</v>
          </cell>
          <cell r="B112">
            <v>0.12496465043205028</v>
          </cell>
          <cell r="C112">
            <v>0.10931347620777333</v>
          </cell>
          <cell r="D112">
            <v>0.1167320703653586</v>
          </cell>
          <cell r="E112">
            <v>7.7135678391959797E-2</v>
          </cell>
          <cell r="F112">
            <v>5.8176920895945561E-2</v>
          </cell>
          <cell r="G112">
            <v>6.6232558139534881E-2</v>
          </cell>
          <cell r="H112">
            <v>5.9745087626128519E-2</v>
          </cell>
          <cell r="I112">
            <v>5.8738738738738736E-2</v>
          </cell>
          <cell r="J112">
            <v>7.4257668711656441E-2</v>
          </cell>
          <cell r="K112">
            <v>8.5606135576447306E-2</v>
          </cell>
          <cell r="L112">
            <v>6.4957422324510933E-2</v>
          </cell>
          <cell r="M112">
            <v>7.2908450704225344E-2</v>
          </cell>
        </row>
        <row r="113">
          <cell r="A113" t="str">
            <v>Channel 4</v>
          </cell>
          <cell r="B113">
            <v>0.29550270270270274</v>
          </cell>
          <cell r="C113">
            <v>0.34212765957446806</v>
          </cell>
          <cell r="D113">
            <v>0.34545454545454546</v>
          </cell>
          <cell r="E113">
            <v>0.20721144024514809</v>
          </cell>
          <cell r="F113">
            <v>0.19296482412060301</v>
          </cell>
          <cell r="G113">
            <v>0.22366666666666665</v>
          </cell>
          <cell r="H113">
            <v>0.1996923076923077</v>
          </cell>
          <cell r="I113">
            <v>0.17526903553299494</v>
          </cell>
          <cell r="J113">
            <v>0.14389721627408994</v>
          </cell>
          <cell r="K113">
            <v>0.22680412371134021</v>
          </cell>
          <cell r="L113">
            <v>0.28140105078809108</v>
          </cell>
          <cell r="M113">
            <v>0.28720560747663554</v>
          </cell>
        </row>
        <row r="114">
          <cell r="A114" t="str">
            <v>Channel 5</v>
          </cell>
          <cell r="B114">
            <v>0.14206153846153843</v>
          </cell>
          <cell r="C114">
            <v>7.3091922005571033E-2</v>
          </cell>
          <cell r="D114">
            <v>0.21673640167364017</v>
          </cell>
          <cell r="E114">
            <v>0.22810559006211176</v>
          </cell>
          <cell r="F114">
            <v>0.17389033942558749</v>
          </cell>
          <cell r="G114">
            <v>0.20897097625329819</v>
          </cell>
          <cell r="H114">
            <v>0.21081081081081085</v>
          </cell>
          <cell r="I114">
            <v>3.4070796460176994E-2</v>
          </cell>
          <cell r="J114">
            <v>7.3537414965986397E-2</v>
          </cell>
          <cell r="K114">
            <v>6.9689922480620156E-2</v>
          </cell>
          <cell r="L114">
            <v>5.1567567567567564E-2</v>
          </cell>
          <cell r="M114">
            <v>8.1854636591478708E-2</v>
          </cell>
        </row>
      </sheetData>
      <sheetData sheetId="1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Tom Chivers" id="{7491F749-6D30-4A03-A221-552F110037E9}" userId="Tom Chivers" providerId="None"/>
  <person displayName="Thomas Chivers" id="{A9F8DE7E-E429-4760-B300-0926FC33BA1F}" userId="S::tchiv029@campus.goldsmiths.ac.uk::16670429-7a34-4762-80b9-781b7ed4c52a" providerId="AD"/>
</personList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om Chivers" refreshedDate="45755.960089930559" createdVersion="8" refreshedVersion="8" minRefreshableVersion="3" recordCount="975" xr:uid="{8BF83B6C-3AAD-4142-9A3D-A8CBE8F0AD9E}">
  <cacheSource type="worksheet">
    <worksheetSource name="Table6"/>
  </cacheSource>
  <cacheFields count="3">
    <cacheField name="Station" numFmtId="0">
      <sharedItems/>
    </cacheField>
    <cacheField name="Owner" numFmtId="0">
      <sharedItems count="508">
        <s v="1 MM Media Ltd"/>
        <s v="2ZY Ltd"/>
        <s v="44.1 Creative Ltd"/>
        <s v="45 Radio &amp; Media Ltd"/>
        <s v="57 Media Ltd"/>
        <s v="Actual Radio Ltd"/>
        <s v="Adventist Radio London"/>
        <s v="Adventure Radio"/>
        <s v="Adventure Radio Ltd"/>
        <s v="African and Caribbean Business Ventures Ltd"/>
        <s v="Akash Radio Leeds Ltd"/>
        <s v="Alderney Broadcasting Company Ltd"/>
        <s v="Alias Music and Community Projects CIC"/>
        <s v="Alistair Clarke Media Ltd"/>
        <s v="All Hits Ltd"/>
        <s v="All Star Ents Ltd"/>
        <s v="AL-SHIRKATUL ISLAMIYYAH"/>
        <s v="Amber Radio Group Ltd"/>
        <s v="Ambur Community Radio Ltd"/>
        <s v="Angel Radio Ltd"/>
        <s v="ARI"/>
        <s v="ASIAN STAR COMMUNITY RADIO Ltd"/>
        <s v="ASJ Digital Media LTD"/>
        <s v="Aspen Marketing Ltd"/>
        <s v="Atlantic Radio Group Ltd"/>
        <s v="Awaaz FM Community Radio CIC"/>
        <s v="Awaz FM Ltd"/>
        <s v="Bang Media and Entertainment Ltd"/>
        <s v="Bannister Paul"/>
        <s v="Bauer Media"/>
        <s v="Bay Trust Radio"/>
        <s v="Belfast City Beat Ltd"/>
        <s v="Beyond Radio Ltd"/>
        <s v="BFBS"/>
        <s v="Big Beat Brighton LTD"/>
        <s v="Big City Radio CIC"/>
        <s v="Birmingham CEDARS Ltd t/a Unity FM"/>
        <s v="Black Cat Radio CIC"/>
        <s v="Black Country Community Development Ltd"/>
        <s v="Blackpool Community Radio Ltd"/>
        <s v="Blast106 Digital Ltd"/>
        <s v="Bloomberg UK Ltd"/>
        <s v="Blue Sky Radio Ltd"/>
        <s v="Bluedot Radio Ltd"/>
        <s v="Boom Radio Ltd"/>
        <s v="Bradford City Radio Ltd"/>
        <s v="Bradley Stoke Radio Ltd"/>
        <s v="Bridge Fm Radio Ltd"/>
        <s v="Brighton &amp; Hove Radio Ltd"/>
        <s v="Bristol Community FM Ltd"/>
        <s v="BritAsia Foundation CIC"/>
        <s v="BritAsia TV Network Ltd"/>
        <s v="British Forces Radio"/>
        <s v="British Muslim Heritage Centre"/>
        <s v="Broadcast 1 Ltd"/>
        <s v="Broadland Radio Ltd"/>
        <s v="Brooklands Radio CIC"/>
        <s v="Buckinghamshire Media Ltd"/>
        <s v="Burnley College"/>
        <s v="C.I. Broadcasting Ltd"/>
        <s v="Cambridge 105 FM Radio Ltd"/>
        <s v="Care Radio CIC"/>
        <s v="Celtic Music Radio Ltd"/>
        <s v="Central Air Radio Ltd"/>
        <s v="Central FM Ltd"/>
        <s v="Central Radio Ltd"/>
        <s v="Channel Radio Ltd"/>
        <s v="Chaumont Ltd"/>
        <s v="Cheshire Media and Arts CIC"/>
        <s v="Chief Radio CIC"/>
        <s v="Children's Radio UK Ltd"/>
        <s v="Christmas Radio (UK) Ltd"/>
        <s v="Christopher Gilgallon"/>
        <s v="Coast Community Radio and Media CIC"/>
        <s v="Coastal Radio Ltd"/>
        <s v="Communicast Ltd"/>
        <s v="Communicorp"/>
        <s v="Communities Together"/>
        <s v="Community Voice FM Ltd"/>
        <s v="Cosoro Ltd"/>
        <s v="Country Broadcasting Ltd"/>
        <s v="Craig Watts"/>
        <s v="Creative Community Media CIC"/>
        <s v="Creativity Media Services (Northampton) Ltd"/>
        <s v="Cross Rhythms"/>
        <s v="Cultural Media Enterprise"/>
        <s v="Cutting Edge Communications PVT. Ltd"/>
        <s v="D.C. Thomson"/>
        <s v="Dance Revolution Media Ltd"/>
        <s v="David Kelly"/>
        <s v="Dee 106.3 Ltd"/>
        <s v="Delite Radio Ltd"/>
        <s v="DevonAir Ltd"/>
        <s v="Diamond Media Broadcasting Ltd"/>
        <s v="DIGRIS LTD"/>
        <s v="Diverse FM Community Media &amp; Training Ltd"/>
        <s v="Dorset Community Radio Ltd"/>
        <s v="Double Stack Media Ltd"/>
        <s v="Dragon Radio Ltd"/>
        <s v="Drystone Radio Ltd"/>
        <s v="Duncan Barkes"/>
        <s v="Edge Media Group Ltd"/>
        <s v="Eirewave Ltd"/>
        <s v="EMI Media Ltd"/>
        <s v="Endeavour Radio Ltd"/>
        <s v="Energy Media Group Ltd"/>
        <s v="Ersan Serpil"/>
        <s v="Eruption Radio Ltd"/>
        <s v="Essentials Media Ltd"/>
        <s v="Evolve Radio Ltd"/>
        <s v="Exeter Community Radio"/>
        <s v="Express FM Ltd"/>
        <s v="Eye Media Broadcasting Group Ltd"/>
        <s v="Festiva Ltd"/>
        <s v="Fiesta FM CIC"/>
        <s v="Forest Community Radio"/>
        <s v="Forest Heath Public Radio Ltd"/>
        <s v="Forever Broadcasting LTD"/>
        <s v="Fresh Soundz Radio LTD"/>
        <s v="Frisk Radio Ltd"/>
        <s v="Fubar Radio Ltd"/>
        <s v="Furness Broadcast Media CIC Ltd"/>
        <s v="Future Digital Norfolk Ltd"/>
        <s v="Gateway Community Media CIC"/>
        <s v="Gaydio CIC"/>
        <s v="GB News"/>
        <s v="Glitterbeam Ltd"/>
        <s v="Global Radio"/>
        <s v="Gorgeous Community Radio CIC"/>
        <s v="Great Driffield Radio Ltd"/>
        <s v="Great Yorkshire Radio Ltd"/>
        <s v="GreekBeat Radio Ltd"/>
        <s v="Grim Up North Ltd"/>
        <s v="GTFM (South Wales) Ltd"/>
        <s v="Gull Network Ltd"/>
        <s v="Gwent Radio DAB Ltd"/>
        <s v="Happy Radio UK Ltd"/>
        <s v="Haven FM (Pembrokeshire) Ltd"/>
        <s v="HCTIWS Preston Ltd"/>
        <s v="Hellas Radio UK Ltd"/>
        <s v="Hobson Martin"/>
        <s v="Hope FM Ministries Ltd"/>
        <s v="Horizon Radio Ltd"/>
        <s v="Hospital Radio Bedside"/>
        <s v="House Party Radio Ltd"/>
        <s v="Huntingdon Community Radio (Media) Ltd"/>
        <s v="Hussain Abid"/>
        <s v="In Demand Radio Ltd"/>
        <s v="Independent"/>
        <s v="Inspiration Radio Ltd"/>
        <s v="International Communication &amp; Services Ltd"/>
        <s v="Ipswich 102 Ltd"/>
        <s v="Islam Radio CIC"/>
        <s v="Island FM Ltd"/>
        <s v="Jack Radio Group"/>
        <s v="Jacob Sammy"/>
        <s v="Jambo! Radio CIC"/>
        <s v="John Dash Media Ltd"/>
        <s v="Johnson-Walker Zoe"/>
        <s v="Juice Radio Ltd"/>
        <s v="Jussab Mahomed"/>
        <s v="Keay Rodney"/>
        <s v="Kelly Alex"/>
        <s v="KL1 Radio Ltd"/>
        <s v="KM Group"/>
        <s v="KM Media Group Ltd"/>
        <s v="Kooky Inc Ltd"/>
        <s v="Lancashire Broadcasting Company Ltd"/>
        <s v="Laser558 Ltd"/>
        <s v="Leeds Dance Community Radio Ltd"/>
        <s v="Leicester Community Enterprise Services CIC"/>
        <s v="Lets Groove Media Ltd"/>
        <s v="Life Radio UK"/>
        <s v="Light Blue Media Cambridge Ltd"/>
        <s v="Lighthouse Media (C.I.) Ltd"/>
        <s v="Lomond Radio Ltd"/>
        <s v="London Greek Radio Ltd"/>
        <s v="London Music Radio Ltd"/>
        <s v="London Musicians' Collective Ltd"/>
        <s v="London Tamil Media Ltd"/>
        <s v="Lyca"/>
        <s v="Lymm Community Radio CIC"/>
        <s v="Mango Vibe Ltd"/>
        <s v="Massive Hits LTD"/>
        <s v="MATRESHKA MEDIA HOUSE LTD"/>
        <s v="Maxxwave Ltd"/>
        <s v="McNellan Tracey Go Radio Ltd"/>
        <s v="Mearns Community Radio Ltd"/>
        <s v="Media Sound Holdings"/>
        <s v="Milchard Gary"/>
        <s v="Millington Enterprises Ltd"/>
        <s v="Mission Radio Love Music Love Life Ltd"/>
        <s v="MIXER RADIO LTD"/>
        <s v="MKFM Ltd"/>
        <s v="Moore Peter"/>
        <s v="Moorlands Radio CIC"/>
        <s v="Morris Marvin"/>
        <s v="Murfin Media"/>
        <s v="Naseer Mohammad"/>
        <s v="Nation Broadcasting"/>
        <s v="Nation Broadcasting Investments (East) Ltd"/>
        <s v="Nation Broadcasting Investments (South) Ltd"/>
        <s v="Nation Radio Ltd"/>
        <s v="Nation Radio Scotland Ltd"/>
        <s v="New Wave Media"/>
        <s v="News Radio UK Ltd"/>
        <s v="News UK"/>
        <s v="Nichols Anthony Decadance Events Ltd"/>
        <s v="Noah's Ark Glasgow"/>
        <s v="North Derbyshire Radio Ltd"/>
        <s v="North West Media Ltd"/>
        <s v="North Yorkshire Radio Ltd"/>
        <s v="Northern Media Group"/>
        <s v="Nostalgic Local Radio Ltd"/>
        <s v="Now Ayrshire Radio LTD"/>
        <s v="Now Digital Ltd"/>
        <s v="NuSound Radio Ltd"/>
        <s v="Oldham FM Ltd"/>
        <s v="Oldskool Jamz Ltd"/>
        <s v="On Air Radio Ltd"/>
        <s v="Onaolapo Solomon"/>
        <s v="Order My Steps Ltd"/>
        <s v="Original Aberdeen FM Ltd"/>
        <s v="Outreach Radio Ltd"/>
        <s v="Panacea Radio Ltd"/>
        <s v="Panda Podcasts Ltd"/>
        <s v="Panjab Radio Ltd"/>
        <s v="Phoenix FM Ltd"/>
        <s v="Platform B CIC"/>
        <s v="POSITIVE DIGITAL MEDIA Ltd"/>
        <s v="Premier Christian Communications Ltd"/>
        <s v="Premier Christian Media Trust"/>
        <s v="PRO IT LABS Ltd"/>
        <s v="Pure Dance (Radio) Ltd"/>
        <s v="Pure West Resources Ltd"/>
        <s v="Purple Daze Ltd"/>
        <s v="Purplehaze Media Ltd"/>
        <s v="Quality Radio Enterprise Ltd"/>
        <s v="Quidem Midlands Ltd"/>
        <s v="Radio Africana Ltd"/>
        <s v="Radio Asian Fever CIC"/>
        <s v="Radio Bath Ltd"/>
        <s v="Radio Carmarthenshire Ltd"/>
        <s v="Radio Central Ltd"/>
        <s v="Radio Exe Ltd"/>
        <s v="Radio Kube Ltd"/>
        <s v="Radio Lisburn Live CIC"/>
        <s v="Radio Maria England"/>
        <s v="Radio Newark Ltd"/>
        <s v="Radio Saltire SCIO"/>
        <s v="Radio31"/>
        <s v="RadioReverb Ltd"/>
        <s v="Rainbow Broadcasting Ltd"/>
        <s v="RBN Entertainment Ltd"/>
        <s v="Red Rose Radio Ltd"/>
        <s v="Redarmy Group Ltd"/>
        <s v="REGENCY RADIO LTD"/>
        <s v="Regional College Cambridge"/>
        <s v="Release Radio Broadcasting Ltd"/>
        <s v="Reprezent Ltd"/>
        <s v="Revival FM (Glasgow) Ltd"/>
        <s v="Revolution Radio Ltd"/>
        <s v="Rewind Radio Ltd"/>
        <s v="Rhema Star Ltd"/>
        <s v="Rhubarb Radio Yorkshire CIC"/>
        <s v="Richard Wilkinson"/>
        <s v="Richards James"/>
        <s v="Rinse FM"/>
        <s v="River Radio Ltd"/>
        <s v="Riverside Broadcasting CIC"/>
        <s v="RNIB"/>
        <s v="Rotherham Broadcasting CIC"/>
        <s v="Rush FM Ltd"/>
        <s v="S&amp;Q Digital Media CIC"/>
        <s v="SABRAS SOUND Ltd"/>
        <s v="Salisbury Radio Ltd"/>
        <s v="Scarborough Radio Ltd"/>
        <s v="Select Radio Ltd"/>
        <s v="SELNEC Media Ltd"/>
        <s v="Shadow Promotions (East Anglia) Ltd"/>
        <s v="Sheldrake Jonathan"/>
        <s v="Skylab Radio Ltd"/>
        <s v="Smart Broadcast Ltd"/>
        <s v="Smooth Radio Ltd"/>
        <s v="Solar Broadcasting Ltd"/>
        <s v="Somer Valley Community Radio Ltd"/>
        <s v="Sound People Ltd"/>
        <s v="South Devon Radio DAB Ltd"/>
        <s v="Southdown Media Ltd"/>
        <s v="Southport Education Group"/>
        <s v="Sparknet Communications"/>
        <s v="Spice Entertainment Ltd"/>
        <s v="Spume FM Ltd"/>
        <s v="Starling Ian"/>
        <s v="Starpoint Radio Ltd"/>
        <s v="Store The Sun Ltd"/>
        <s v="Sun FM Ltd"/>
        <s v="Sunoh Edinburgh Ltd"/>
        <s v="Sunrise Radio Group"/>
        <s v="Sunrise Smooth Ltd"/>
        <s v="SUNSHINE DAZE MEDIA GROUP"/>
        <s v="Sunshine FM Ltd"/>
        <s v="Swansea Bay Radio Ltd"/>
        <s v="Switch Radio"/>
        <s v="TFS Radio"/>
        <s v="Thames Radio Ltd"/>
        <s v="The Adelphe Community Outreach SCIO"/>
        <s v="The Best Songs on the Radio Ltd"/>
        <s v="The Cat Community Radio CIC"/>
        <s v="The Flash On Air Ltd"/>
        <s v="The Funky Academy Ltd"/>
        <s v="The Greek Voice of London CIC"/>
        <s v="The Lab Music Studio LTD"/>
        <s v="The NR5 Project"/>
        <s v="The Omega Grace New Church"/>
        <s v="The Panjabi Centre Ltd"/>
        <s v="The University of Northampton Enterprises Ltd"/>
        <s v="The Voice (North Devon) CIC"/>
        <s v="THE WITTAS WIRELESS TELEGRAPHY CIC"/>
        <s v="This is the Coast Ltd"/>
        <s v="Thornbury Media CIC"/>
        <s v="Timeless Radio Ltd"/>
        <s v="Tindle Group"/>
        <s v="Top Rizz International Music Ltd"/>
        <s v="Total Sense Media Ltd"/>
        <s v="Tristar Communications Ltd"/>
        <s v="Ujima Radio CIC"/>
        <s v="UKMusicGroup Ltd"/>
        <s v="United Christian Broadcasters"/>
        <s v="United Christian Broadcasters Ltd"/>
        <s v="University of Sussex Students' Union"/>
        <s v="Upload Radio Ltd"/>
        <s v="UWE Students Union"/>
        <s v="V2 Radio Ltd"/>
        <s v="Vale of Glamorgan Broadcasting CIC"/>
        <s v="Viral Tribe Entertainment Ltd"/>
        <s v="Vita Radio Ltd"/>
        <s v="Vive Media Ltd"/>
        <s v="Voice FM Ltd"/>
        <s v="Voice of Hope Radio"/>
        <s v="Walker Patrick"/>
        <s v="Wall Philip Richards Hampden"/>
        <s v="Waterfront Media CIC"/>
        <s v="Waves Radio Ltd"/>
        <s v="WBC Media CIC"/>
        <s v="Westward Media Ltd"/>
        <s v="Windrush Radio Ltd"/>
        <s v="WW Media Group Ltd"/>
        <s v="Xtra Media Group"/>
        <s v="York Sound Ltd"/>
        <s v="Your Harrogate Ltd"/>
        <s v="Your Message Ltd"/>
        <s v="Youth Community Media"/>
        <s v="Zest Liverpool Ltd"/>
        <s v="Alias Music and Community Projects C.I.C." u="1"/>
        <s v="Black Cat Radio C.I.C." u="1"/>
        <s v="BritAsia Foundation C.I.C" u="1"/>
        <s v="Brooklands Radio C.I.C" u="1"/>
        <s v="Gaydio Community Interest Company" u="1"/>
        <s v="Islam Radio C.I.C." u="1"/>
        <s v="Jambo! Radio C.I.C." u="1"/>
        <s v="Moorlands Radio C.I.C" u="1"/>
        <s v="Riverside Broadcasting C.I.C." u="1"/>
        <s v="S&amp;Q Digital Media C.I.C." u="1"/>
        <s v="The Cat Community Radio C.I.C." u="1"/>
        <s v="The Greek Voice of London C.I.C." u="1"/>
        <s v="Thornbury Media Community Interest Company" u="1"/>
        <s v="Waterfront Media C.I.C." u="1"/>
        <s v="GB News Ltd" u="1"/>
        <s v="Lyca Media II Ltd" u="1"/>
        <s v="Proper Community Media Lancaster T/A Beyond Radio Ltd" u="1"/>
        <s v="Vale of Glamorgan Broadcasting Community Interest Company" u="1"/>
        <s v="2ZY Limited" u="1"/>
        <s v="45 Radio &amp; Media Limited" u="1"/>
        <s v="Adventure Radio Limited" u="1"/>
        <s v="African and Caribbean Business Ventures Limited" u="1"/>
        <s v="Alderney Broadcasting Company Limited" u="1"/>
        <s v="All Hits Limited" u="1"/>
        <s v="Ambur Community Radio Limited" u="1"/>
        <s v="ASIAN STAR COMMUNITY RADIO LIMITED" u="1"/>
        <s v="Atlantic Radio Group Limited" u="1"/>
        <s v="Awaz FM Limited" u="1"/>
        <s v="Belfast City Beat Limited" u="1"/>
        <s v="Birmingham CEDARS Limited t/a Unity FM" u="1"/>
        <s v="Blackpool Community Radio Limited" u="1"/>
        <s v="Blast106 Digital Limited" u="1"/>
        <s v="Bloomberg UK Limited" u="1"/>
        <s v="Bradley Stoke Radio Limited" u="1"/>
        <s v="Bridge Fm Radio Limited" u="1"/>
        <s v="Brighton &amp; Hove Radio Limited" u="1"/>
        <s v="Cambridge 105 FM Radio Limited" u="1"/>
        <s v="Celtic Music Radio Limited" u="1"/>
        <s v="Central Air Radio Limited" u="1"/>
        <s v="Channel Radio Limited" u="1"/>
        <s v="Children's Radio UK Limited" u="1"/>
        <s v="Coastal Radio Limited" u="1"/>
        <s v="Cosoro Limited" u="1"/>
        <s v="Dee 106.3 Limited" u="1"/>
        <s v="Delite Radio Limited" u="1"/>
        <s v="Diamond Media Broadcasting Limited" u="1"/>
        <s v="Double Stack Media Limited" u="1"/>
        <s v="Drystone Radio Limited" u="1"/>
        <s v="Eirewave Limited" u="1"/>
        <s v="EMI Media Limited" u="1"/>
        <s v="Energy Media Group Limited" u="1"/>
        <s v="Eruption Radio Limited" u="1"/>
        <s v="Evolve Radio Limited" u="1"/>
        <s v="Express FM Limited" u="1"/>
        <s v="Forest Heath Public Radio Limited" u="1"/>
        <s v="Fubar Radio Limited" u="1"/>
        <s v="Future Digital Norfolk Limited" u="1"/>
        <s v="GB News Limited" u="1"/>
        <s v="Great Driffield Radio Limited" u="1"/>
        <s v="Great Yorkshire Radio Limited" u="1"/>
        <s v="GreekBeat Radio Limited" u="1"/>
        <s v="Gull Network Limited" u="1"/>
        <s v="Happy Radio UK Limited" u="1"/>
        <s v="Haven FM (Pembrokeshire) Limited" u="1"/>
        <s v="HCTIWS Preston Limited" u="1"/>
        <s v="Hellas Radio UK Limited" u="1"/>
        <s v="Hope FM Ministries Limited" u="1"/>
        <s v="Horizon Radio Limited" u="1"/>
        <s v="Huntingdon Community Radio (Media) Limited" u="1"/>
        <s v="In Demand Radio Limited" u="1"/>
        <s v="Inspiration Radio Limited" u="1"/>
        <s v="International Communication &amp; Services Limited" u="1"/>
        <s v="Island FM Limited" u="1"/>
        <s v="John Dash Media Limited" u="1"/>
        <s v="KL1 Radio Limited" u="1"/>
        <s v="KM Media Group Limited" u="1"/>
        <s v="Lancashire Broadcasting Company Limited" u="1"/>
        <s v="Laser558 Limited" u="1"/>
        <s v="Light Blue Media Cambridge Limited" u="1"/>
        <s v="Lighthouse Media (C.I.) Limited" u="1"/>
        <s v="London Greek Radio Limited" u="1"/>
        <s v="London Musicians' Collective Limited" u="1"/>
        <s v="London Tamil Media Limited" u="1"/>
        <s v="Lyca Media II Limited" u="1"/>
        <s v="Mango Vibe Limited" u="1"/>
        <s v="Maxxwave Limited" u="1"/>
        <s v="McNellan Tracey Go Radio Limited" u="1"/>
        <s v="Mearns Community Radio Limited" u="1"/>
        <s v="Millington Enterprises Limited" u="1"/>
        <s v="Mission Radio Love Music Love Life Limited" u="1"/>
        <s v="MKFM Limited" u="1"/>
        <s v="Nation Radio Limited" u="1"/>
        <s v="Nation Radio Scotland Limited" u="1"/>
        <s v="News Radio UK Limited" u="1"/>
        <s v="North West Media Limited" u="1"/>
        <s v="Now Digital Limited" u="1"/>
        <s v="NuSound Radio Limited" u="1"/>
        <s v="Oldham FM Limited" u="1"/>
        <s v="On Air Radio Limited" u="1"/>
        <s v="Order My Steps Limited" u="1"/>
        <s v="Original Aberdeen FM Limited" u="1"/>
        <s v="Outreach Radio Limited" u="1"/>
        <s v="Panacea Radio Limited" u="1"/>
        <s v="Panda Podcasts Limited" u="1"/>
        <s v="Panjab Radio Limited" u="1"/>
        <s v="Phoenix FM Limited" u="1"/>
        <s v="POSITIVE DIGITAL MEDIA LIMITED" u="1"/>
        <s v="PRO IT LABS LIMITED" u="1"/>
        <s v="Pure Dance (Radio) Limited" u="1"/>
        <s v="Pure West Resources Limited" u="1"/>
        <s v="Quidem Midlands Limited" u="1"/>
        <s v="Radio Africana Limited" u="1"/>
        <s v="Radio Carmarthenshire Limited" u="1"/>
        <s v="Radio Central Limited" u="1"/>
        <s v="Radio Kube Limited" u="1"/>
        <s v="Radio Newark Limited" u="1"/>
        <s v="RadioReverb Limited" u="1"/>
        <s v="Red Rose Radio Limited" u="1"/>
        <s v="Redarmy Group Limited" u="1"/>
        <s v="Revival FM (Glasgow) Limited" u="1"/>
        <s v="Revolution Radio Limited" u="1"/>
        <s v="Rush FM Limited" u="1"/>
        <s v="SABRAS SOUND LIMITED" u="1"/>
        <s v="Select Radio Limited" u="1"/>
        <s v="Skylab Radio Limited" u="1"/>
        <s v="Smooth Radio Limited" u="1"/>
        <s v="Somer Valley Community Radio Limited" u="1"/>
        <s v="Sound People Limited" u="1"/>
        <s v="Spume FM Limited" u="1"/>
        <s v="Starpoint Radio Limited" u="1"/>
        <s v="Store The Sun Limited" u="1"/>
        <s v="Sun FM Limited" u="1"/>
        <s v="Sunshine FM Limited" u="1"/>
        <s v="Swansea Bay Radio Limited" u="1"/>
        <s v="Thames Radio Limited" u="1"/>
        <s v="The Flash On Air Limited" u="1"/>
        <s v="The University of Northampton Enterprises Limited" u="1"/>
        <s v="This is the Coast Limited" u="1"/>
        <s v="Total Sense Media Limited" u="1"/>
        <s v="Tristar Communications Limited" u="1"/>
        <s v="United Christian Broadcasters Limited" u="1"/>
        <s v="Upload Radio Limited" u="1"/>
        <s v="V2 Radio Limited" u="1"/>
        <s v="Viral Tribe Entertainment Limited" u="1"/>
        <s v="Vita Radio Limited" u="1"/>
        <s v="Vive Media Limited" u="1"/>
        <s v="Voice FM Limited" u="1"/>
        <s v="Waves Radio Limited" u="1"/>
        <s v="Westward Media Limited" u="1"/>
        <s v="Windrush Radio Limited" u="1"/>
        <s v="WW Media Group Limited" u="1"/>
        <s v="York Sound Limited" u="1"/>
        <s v="Your Harrogate Limited" u="1"/>
        <s v="Gateway Community Media Community Interest Company" u="1"/>
      </sharedItems>
    </cacheField>
    <cacheField name="Type" numFmtId="0">
      <sharedItems count="4">
        <s v="DAB - Local"/>
        <s v="Analogue - Local"/>
        <s v="DAB - Local (small scale)"/>
        <s v="DAB - National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75">
  <r>
    <s v="Sami Swoi Radio Londyn"/>
    <x v="0"/>
    <x v="0"/>
  </r>
  <r>
    <s v="Max Digital Radio"/>
    <x v="1"/>
    <x v="0"/>
  </r>
  <r>
    <s v="Gen X Radio Suffolk"/>
    <x v="2"/>
    <x v="0"/>
  </r>
  <r>
    <s v="45Radio"/>
    <x v="3"/>
    <x v="0"/>
  </r>
  <r>
    <s v="Doncaster Radio"/>
    <x v="4"/>
    <x v="0"/>
  </r>
  <r>
    <s v="Rotherham Radio"/>
    <x v="4"/>
    <x v="0"/>
  </r>
  <r>
    <s v="Actual Radio"/>
    <x v="5"/>
    <x v="0"/>
  </r>
  <r>
    <s v="Adventist Radio London"/>
    <x v="6"/>
    <x v="0"/>
  </r>
  <r>
    <s v="Radio Essex (Chelmsford)"/>
    <x v="7"/>
    <x v="1"/>
  </r>
  <r>
    <s v="Radio Essex (Southend)"/>
    <x v="7"/>
    <x v="1"/>
  </r>
  <r>
    <s v="Connect FM"/>
    <x v="8"/>
    <x v="0"/>
  </r>
  <r>
    <s v="Connect FM (Peterborough)"/>
    <x v="8"/>
    <x v="0"/>
  </r>
  <r>
    <s v="Radio Essex"/>
    <x v="8"/>
    <x v="0"/>
  </r>
  <r>
    <s v="Culture City Radio"/>
    <x v="9"/>
    <x v="0"/>
  </r>
  <r>
    <s v="Akash Radio"/>
    <x v="10"/>
    <x v="0"/>
  </r>
  <r>
    <s v="QUAY-FM"/>
    <x v="11"/>
    <x v="0"/>
  </r>
  <r>
    <s v="1 Brighton FM (for small scale DAB trial)"/>
    <x v="12"/>
    <x v="2"/>
  </r>
  <r>
    <s v="Wow Blackpool (W-BPL)"/>
    <x v="13"/>
    <x v="0"/>
  </r>
  <r>
    <s v="All Hits"/>
    <x v="14"/>
    <x v="0"/>
  </r>
  <r>
    <s v="All Star Youth Radio"/>
    <x v="15"/>
    <x v="0"/>
  </r>
  <r>
    <s v="Voice of Islam"/>
    <x v="16"/>
    <x v="0"/>
  </r>
  <r>
    <s v="Amber Radio"/>
    <x v="17"/>
    <x v="0"/>
  </r>
  <r>
    <s v="Ambur Radio (for Small Scale Trial DAB)"/>
    <x v="18"/>
    <x v="2"/>
  </r>
  <r>
    <s v="Angel Digital (for small scale DAB)"/>
    <x v="19"/>
    <x v="2"/>
  </r>
  <r>
    <s v="Angel Radio"/>
    <x v="19"/>
    <x v="0"/>
  </r>
  <r>
    <s v="Angel Radio (for Small Scale Trial DAB)"/>
    <x v="19"/>
    <x v="2"/>
  </r>
  <r>
    <s v="Indulgence (for Small Scale Trial DAB)"/>
    <x v="19"/>
    <x v="2"/>
  </r>
  <r>
    <s v="Information Channel (for Small Scale Trial DAB)"/>
    <x v="19"/>
    <x v="2"/>
  </r>
  <r>
    <s v="Greatest Hits Radio Oxfordshire (Oxfordshire)"/>
    <x v="20"/>
    <x v="1"/>
  </r>
  <r>
    <s v="Hits Radio Oxfordshire (Oxford)"/>
    <x v="20"/>
    <x v="1"/>
  </r>
  <r>
    <s v="ASIAN STAR"/>
    <x v="21"/>
    <x v="0"/>
  </r>
  <r>
    <s v="Atomix Radio"/>
    <x v="22"/>
    <x v="0"/>
  </r>
  <r>
    <s v="Aspen Waite Radio"/>
    <x v="23"/>
    <x v="0"/>
  </r>
  <r>
    <s v="Atlantic 252"/>
    <x v="24"/>
    <x v="0"/>
  </r>
  <r>
    <s v="Awaaz FM (small scale DAB trial)"/>
    <x v="25"/>
    <x v="2"/>
  </r>
  <r>
    <s v="Awaz FM"/>
    <x v="26"/>
    <x v="0"/>
  </r>
  <r>
    <s v="The Beat London 103.6FM"/>
    <x v="27"/>
    <x v="0"/>
  </r>
  <r>
    <s v="Feel Good Throwbacks Radio"/>
    <x v="28"/>
    <x v="0"/>
  </r>
  <r>
    <s v="Absolute 80s"/>
    <x v="29"/>
    <x v="3"/>
  </r>
  <r>
    <s v="Absolute 90s"/>
    <x v="29"/>
    <x v="3"/>
  </r>
  <r>
    <s v="Absolute Classic Rock"/>
    <x v="29"/>
    <x v="3"/>
  </r>
  <r>
    <s v="Absolute Country"/>
    <x v="29"/>
    <x v="3"/>
  </r>
  <r>
    <s v="Absolute Radio"/>
    <x v="29"/>
    <x v="3"/>
  </r>
  <r>
    <s v="Greatest Hits 70s"/>
    <x v="29"/>
    <x v="3"/>
  </r>
  <r>
    <s v="Greatest Hits 80s"/>
    <x v="29"/>
    <x v="3"/>
  </r>
  <r>
    <s v="Greatest Hits 60s"/>
    <x v="29"/>
    <x v="3"/>
  </r>
  <r>
    <s v="HITS 00s"/>
    <x v="29"/>
    <x v="3"/>
  </r>
  <r>
    <s v="HITS 90s"/>
    <x v="29"/>
    <x v="3"/>
  </r>
  <r>
    <s v="Heat"/>
    <x v="29"/>
    <x v="3"/>
  </r>
  <r>
    <s v="Hits Radio Chill"/>
    <x v="29"/>
    <x v="3"/>
  </r>
  <r>
    <s v="Jazz FM"/>
    <x v="29"/>
    <x v="3"/>
  </r>
  <r>
    <s v="KISStory"/>
    <x v="29"/>
    <x v="3"/>
  </r>
  <r>
    <s v="Kerrang"/>
    <x v="29"/>
    <x v="3"/>
  </r>
  <r>
    <s v="Kiss"/>
    <x v="29"/>
    <x v="3"/>
  </r>
  <r>
    <s v="Kiss Fresh"/>
    <x v="29"/>
    <x v="3"/>
  </r>
  <r>
    <s v="Kisstory R&amp;B"/>
    <x v="29"/>
    <x v="3"/>
  </r>
  <r>
    <s v="Magic"/>
    <x v="29"/>
    <x v="3"/>
  </r>
  <r>
    <s v="Magic Soul"/>
    <x v="29"/>
    <x v="3"/>
  </r>
  <r>
    <s v="Magic at the Musicals"/>
    <x v="29"/>
    <x v="3"/>
  </r>
  <r>
    <s v="Mellow Magic"/>
    <x v="29"/>
    <x v="3"/>
  </r>
  <r>
    <s v="Planet Rock"/>
    <x v="29"/>
    <x v="3"/>
  </r>
  <r>
    <s v="Scala Radio"/>
    <x v="29"/>
    <x v="3"/>
  </r>
  <r>
    <s v="The Hits"/>
    <x v="29"/>
    <x v="3"/>
  </r>
  <r>
    <s v="Greatest Hits Radio (Greater London)"/>
    <x v="29"/>
    <x v="1"/>
  </r>
  <r>
    <s v="Clyde 1 (Clyde and West Central Scotland)"/>
    <x v="29"/>
    <x v="1"/>
  </r>
  <r>
    <s v="Cool FM/Downtown Radio (Northern Ireland)"/>
    <x v="29"/>
    <x v="1"/>
  </r>
  <r>
    <s v="Forth 1 (Edinburgh)"/>
    <x v="29"/>
    <x v="1"/>
  </r>
  <r>
    <s v="Greatest Hits Radio (Aylesbury)"/>
    <x v="29"/>
    <x v="1"/>
  </r>
  <r>
    <s v="Greatest Hits Radio (Oldham Metropolitan Borough)"/>
    <x v="29"/>
    <x v="1"/>
  </r>
  <r>
    <s v="Greatest Hits Radio (West Midlands)"/>
    <x v="29"/>
    <x v="1"/>
  </r>
  <r>
    <s v="Greatest Hits Radio (Plymouth)"/>
    <x v="29"/>
    <x v="1"/>
  </r>
  <r>
    <s v="Greatest Hits Radio (Solent)"/>
    <x v="29"/>
    <x v="1"/>
  </r>
  <r>
    <s v="Greatest Hits Radio (Cumbria) (West Cumbria)"/>
    <x v="29"/>
    <x v="1"/>
  </r>
  <r>
    <s v="Greatest Hits Radio (Cumbria) (Carlisle)"/>
    <x v="29"/>
    <x v="1"/>
  </r>
  <r>
    <s v="Greatest Hits Radio (Dumfries &amp; Galloway) (Dumfries &amp; Galloway)"/>
    <x v="29"/>
    <x v="1"/>
  </r>
  <r>
    <s v="Greatest Hits Radio (Scottish Borders &amp; N Northumberland) (The Borders)"/>
    <x v="29"/>
    <x v="1"/>
  </r>
  <r>
    <s v="Hits Radio (Greater Manchester)"/>
    <x v="29"/>
    <x v="1"/>
  </r>
  <r>
    <s v="Hits Radio (Birmingham) (Birmingham and surrounding area)"/>
    <x v="29"/>
    <x v="1"/>
  </r>
  <r>
    <s v="Hits Radio (Black Country and Shropshire) (Wolverhampton, Shrewsbury and Telford)"/>
    <x v="29"/>
    <x v="1"/>
  </r>
  <r>
    <s v="Hits Radio (Coventry and Warwickshire) (Coventry and surrounding area)"/>
    <x v="29"/>
    <x v="1"/>
  </r>
  <r>
    <s v="Hits Radio (East Midlands) (East Midlands)"/>
    <x v="29"/>
    <x v="1"/>
  </r>
  <r>
    <s v="Hits Radio (East Yorkshire and North Lincolnshire) (Humberside)"/>
    <x v="29"/>
    <x v="1"/>
  </r>
  <r>
    <s v="Hits Radio (Herefordshire and Worcestershire) (Hereford/Worcester)"/>
    <x v="29"/>
    <x v="1"/>
  </r>
  <r>
    <s v="Hits Radio (Lancashire) (Preston and Blackpool)"/>
    <x v="29"/>
    <x v="1"/>
  </r>
  <r>
    <s v="Hits Radio (Liverpool) (Merseyside)"/>
    <x v="29"/>
    <x v="1"/>
  </r>
  <r>
    <s v="Hits Radio (North East) (Teesside)"/>
    <x v="29"/>
    <x v="1"/>
  </r>
  <r>
    <s v="Hits Radio (South Yorkshire) (South Yorkshire)"/>
    <x v="29"/>
    <x v="1"/>
  </r>
  <r>
    <s v="Hits Radio (Tyne and Wear) (Tyne and Wear)"/>
    <x v="29"/>
    <x v="1"/>
  </r>
  <r>
    <s v="Kiss (Severn Estuary)"/>
    <x v="29"/>
    <x v="1"/>
  </r>
  <r>
    <s v="Kiss (Greater London)"/>
    <x v="29"/>
    <x v="1"/>
  </r>
  <r>
    <s v="Kiss/Greatest Hits Radio (East of England)"/>
    <x v="29"/>
    <x v="1"/>
  </r>
  <r>
    <s v="Magic (Greater London)"/>
    <x v="29"/>
    <x v="1"/>
  </r>
  <r>
    <s v="Moray Firth Radio FM (Inverness)"/>
    <x v="29"/>
    <x v="1"/>
  </r>
  <r>
    <s v="Northsound 1 (Aberdeen)"/>
    <x v="29"/>
    <x v="1"/>
  </r>
  <r>
    <s v="Tay FM (Dundee/Perth)"/>
    <x v="29"/>
    <x v="1"/>
  </r>
  <r>
    <s v="West FM (Ayr)"/>
    <x v="29"/>
    <x v="1"/>
  </r>
  <r>
    <s v="Greatest Hits Radio (Liverpool and surrounding area)"/>
    <x v="29"/>
    <x v="1"/>
  </r>
  <r>
    <s v="Greatest Hits Radio (Bassetlaw)"/>
    <x v="29"/>
    <x v="1"/>
  </r>
  <r>
    <s v="Greatest Hits Radio (Rutland)"/>
    <x v="29"/>
    <x v="1"/>
  </r>
  <r>
    <s v="Greatest Hits Radio (Rotherham)"/>
    <x v="29"/>
    <x v="1"/>
  </r>
  <r>
    <s v="Greatest Hits Radio (Scarborough)"/>
    <x v="29"/>
    <x v="1"/>
  </r>
  <r>
    <s v="Greatest Hits Radio (Tendring)"/>
    <x v="29"/>
    <x v="1"/>
  </r>
  <r>
    <s v="Greatest Hits Radio (Shaftesbury)"/>
    <x v="29"/>
    <x v="1"/>
  </r>
  <r>
    <s v="Greatest Hits Radio (Harrogate)"/>
    <x v="29"/>
    <x v="1"/>
  </r>
  <r>
    <s v="Greatest Hits Radio (Northallerton)"/>
    <x v="29"/>
    <x v="1"/>
  </r>
  <r>
    <s v="Greatest Hits Radio (Alton, Petersfield, Haslemere and Bordon)"/>
    <x v="29"/>
    <x v="1"/>
  </r>
  <r>
    <s v="Greatest Hits Radio (Chichester, Bognor Regis, Littlehampton and Midhurst)"/>
    <x v="29"/>
    <x v="1"/>
  </r>
  <r>
    <s v="Greatest Hits Radio (Bridlington)"/>
    <x v="29"/>
    <x v="1"/>
  </r>
  <r>
    <s v="Greatest Hits Radio (Great Yarmouth &amp; Lowestoft)"/>
    <x v="29"/>
    <x v="1"/>
  </r>
  <r>
    <s v="Greatest Hits Radio (North Norfolk)"/>
    <x v="29"/>
    <x v="1"/>
  </r>
  <r>
    <s v="Greatest Hits Radio (Bristol)"/>
    <x v="29"/>
    <x v="1"/>
  </r>
  <r>
    <s v="Greatest Hits Radio (Yeovil)"/>
    <x v="29"/>
    <x v="1"/>
  </r>
  <r>
    <s v="Greatest Hits Radio (Weston-Super-Mare)"/>
    <x v="29"/>
    <x v="1"/>
  </r>
  <r>
    <s v="Greatest Hits Radio (Bridgwater and West Somerset)"/>
    <x v="29"/>
    <x v="1"/>
  </r>
  <r>
    <s v="Greatest Hits Radio (Basingstoke)"/>
    <x v="29"/>
    <x v="1"/>
  </r>
  <r>
    <s v="Greatest Hits Radio (Cheltenham)"/>
    <x v="29"/>
    <x v="1"/>
  </r>
  <r>
    <s v="Greatest Hits Radio (Warminster)"/>
    <x v="29"/>
    <x v="1"/>
  </r>
  <r>
    <s v="Greatest Hits Radio (Torbay)"/>
    <x v="29"/>
    <x v="1"/>
  </r>
  <r>
    <s v="Greatest Hits Radio (Norwich)"/>
    <x v="29"/>
    <x v="1"/>
  </r>
  <r>
    <s v="Greatest Hits Radio (Kidderminster)"/>
    <x v="29"/>
    <x v="1"/>
  </r>
  <r>
    <s v="Greatest Hits Radio (Chesterfield and North East Derbyshire)"/>
    <x v="29"/>
    <x v="1"/>
  </r>
  <r>
    <s v="Greatest Hits Radio (Blackpool and surrounding area)"/>
    <x v="29"/>
    <x v="1"/>
  </r>
  <r>
    <s v="Greatest Hits Radio (Newbury)"/>
    <x v="29"/>
    <x v="1"/>
  </r>
  <r>
    <s v="Greatest Hits Radio (Leeds)"/>
    <x v="29"/>
    <x v="1"/>
  </r>
  <r>
    <s v="Greatest Hits Radio (Wigan)"/>
    <x v="29"/>
    <x v="1"/>
  </r>
  <r>
    <s v="Greatest Hits Radio (Bolton and Bury)"/>
    <x v="29"/>
    <x v="1"/>
  </r>
  <r>
    <s v="Greatest Hits Radio (Telford)"/>
    <x v="29"/>
    <x v="1"/>
  </r>
  <r>
    <s v="Greatest Hits Radio (Shrewsbury and Oswestry)"/>
    <x v="29"/>
    <x v="1"/>
  </r>
  <r>
    <s v="Greatest Hits Radio (Wolverhampton)"/>
    <x v="29"/>
    <x v="1"/>
  </r>
  <r>
    <s v="Greatest Hits Radio (Warrington and Halton)"/>
    <x v="29"/>
    <x v="1"/>
  </r>
  <r>
    <s v="Greatest Hits Radio (Doncaster)"/>
    <x v="29"/>
    <x v="1"/>
  </r>
  <r>
    <s v="Greatest Hits Radio (Barnsley)"/>
    <x v="29"/>
    <x v="1"/>
  </r>
  <r>
    <s v="Greatest Hits Radio (York)"/>
    <x v="29"/>
    <x v="1"/>
  </r>
  <r>
    <s v="Greatest Hits Radio (City of Bath area)"/>
    <x v="29"/>
    <x v="1"/>
  </r>
  <r>
    <s v="Greatest Hits Radio (Reading)"/>
    <x v="29"/>
    <x v="1"/>
  </r>
  <r>
    <s v="Greatest Hits Radio (Surrey and North East Hampshire)"/>
    <x v="29"/>
    <x v="1"/>
  </r>
  <r>
    <s v="Greatest Hits Radio (King's Lynn)"/>
    <x v="29"/>
    <x v="1"/>
  </r>
  <r>
    <s v="Greatest Hits Radio (Wakefield)"/>
    <x v="29"/>
    <x v="1"/>
  </r>
  <r>
    <s v="Greatest Hits Radio (Swindon)"/>
    <x v="29"/>
    <x v="1"/>
  </r>
  <r>
    <s v="Greatest Hits Radio (Salisbury)"/>
    <x v="29"/>
    <x v="1"/>
  </r>
  <r>
    <s v="Greatest Hits Radio (Weymouth and Dorchester)"/>
    <x v="29"/>
    <x v="1"/>
  </r>
  <r>
    <s v="Greatest Hits Radio (Grimsby)"/>
    <x v="29"/>
    <x v="1"/>
  </r>
  <r>
    <s v="Greatest Hits Radio (Andover)"/>
    <x v="29"/>
    <x v="1"/>
  </r>
  <r>
    <s v="HITS RADIO (Lincolnshire) (Lincoln and surrounding area)"/>
    <x v="29"/>
    <x v="1"/>
  </r>
  <r>
    <s v="Hits Radio (Bournemouth)"/>
    <x v="29"/>
    <x v="1"/>
  </r>
  <r>
    <s v="Hits Radio (South West Wales) (Swansea and surrounding area)"/>
    <x v="29"/>
    <x v="1"/>
  </r>
  <r>
    <s v="Hits Radio (Staffordshire and Cheshire) (Stoke-on-Trent, surrounding parts of Staffordshire and Cheshire)"/>
    <x v="29"/>
    <x v="1"/>
  </r>
  <r>
    <s v="Hits Radio (West Yorkshire) (Bradford / Huddersfield)"/>
    <x v="29"/>
    <x v="1"/>
  </r>
  <r>
    <s v="Magic Radio (Bristol and surrounding area)"/>
    <x v="29"/>
    <x v="1"/>
  </r>
  <r>
    <s v="Pirate FM (Cornwall)"/>
    <x v="29"/>
    <x v="1"/>
  </r>
  <r>
    <s v="Greatest Hits Radio (Stockport)"/>
    <x v="29"/>
    <x v="1"/>
  </r>
  <r>
    <s v="Hits Radio (Cambridge and Ely)"/>
    <x v="29"/>
    <x v="1"/>
  </r>
  <r>
    <s v="Greatest Hits Radio (Buxton)"/>
    <x v="29"/>
    <x v="1"/>
  </r>
  <r>
    <s v="Greatest Hits Radio Black Country &amp; Shropshire"/>
    <x v="29"/>
    <x v="0"/>
  </r>
  <r>
    <s v="Greatest Hits Radio Cornwall"/>
    <x v="29"/>
    <x v="0"/>
  </r>
  <r>
    <s v="Greatest Hits Radio Derbyshire"/>
    <x v="29"/>
    <x v="0"/>
  </r>
  <r>
    <s v="Greatest Hits Radio Herefordshire &amp; Worcestershire"/>
    <x v="29"/>
    <x v="0"/>
  </r>
  <r>
    <s v="Greatest Hits Radio North Yorkshire"/>
    <x v="29"/>
    <x v="0"/>
  </r>
  <r>
    <s v="Greatest Hits Radio Plymouth"/>
    <x v="29"/>
    <x v="0"/>
  </r>
  <r>
    <s v="Greatest Hits Radio South Wales"/>
    <x v="29"/>
    <x v="0"/>
  </r>
  <r>
    <s v="Greatest Hits Radio Staffordshire &amp; Cheshire"/>
    <x v="29"/>
    <x v="0"/>
  </r>
  <r>
    <s v="Greatest Hits Radio West Yorkshire"/>
    <x v="29"/>
    <x v="0"/>
  </r>
  <r>
    <s v="Hits Radio North Yorkshire"/>
    <x v="29"/>
    <x v="0"/>
  </r>
  <r>
    <s v="Pulse 1"/>
    <x v="29"/>
    <x v="0"/>
  </r>
  <r>
    <s v="Signal 1"/>
    <x v="29"/>
    <x v="0"/>
  </r>
  <r>
    <s v="The Wave"/>
    <x v="29"/>
    <x v="0"/>
  </r>
  <r>
    <s v="Absolute Classic Rock"/>
    <x v="29"/>
    <x v="0"/>
  </r>
  <r>
    <s v="Absolute Radio"/>
    <x v="29"/>
    <x v="0"/>
  </r>
  <r>
    <s v="Absolute Radio 00s"/>
    <x v="29"/>
    <x v="0"/>
  </r>
  <r>
    <s v="Absolute Radio 10s"/>
    <x v="29"/>
    <x v="0"/>
  </r>
  <r>
    <s v="Absolute Radio 20s"/>
    <x v="29"/>
    <x v="0"/>
  </r>
  <r>
    <s v="Absolute Radio 60s"/>
    <x v="29"/>
    <x v="0"/>
  </r>
  <r>
    <s v="Absolute Radio 70s"/>
    <x v="29"/>
    <x v="0"/>
  </r>
  <r>
    <s v="Absolute Radio 80s"/>
    <x v="29"/>
    <x v="0"/>
  </r>
  <r>
    <s v="Absolute Radio 90s"/>
    <x v="29"/>
    <x v="0"/>
  </r>
  <r>
    <s v="Bridget Jones Radio"/>
    <x v="29"/>
    <x v="0"/>
  </r>
  <r>
    <s v="Clyde 1 (Glasgow)"/>
    <x v="29"/>
    <x v="0"/>
  </r>
  <r>
    <s v="Clyde 1 Ayrshire"/>
    <x v="29"/>
    <x v="0"/>
  </r>
  <r>
    <s v="Cool FM (Northern Ireland)"/>
    <x v="29"/>
    <x v="0"/>
  </r>
  <r>
    <s v="Downtown (Greater Belfast)"/>
    <x v="29"/>
    <x v="0"/>
  </r>
  <r>
    <s v="Downtown Country"/>
    <x v="29"/>
    <x v="0"/>
  </r>
  <r>
    <s v="Eagle 80s"/>
    <x v="29"/>
    <x v="0"/>
  </r>
  <r>
    <s v="Eagle Radio"/>
    <x v="29"/>
    <x v="0"/>
  </r>
  <r>
    <s v="Eagle3"/>
    <x v="29"/>
    <x v="0"/>
  </r>
  <r>
    <s v="Forth 1 (Edinburgh)"/>
    <x v="29"/>
    <x v="0"/>
  </r>
  <r>
    <s v="Free Radio Coventry &amp; Warwickshire"/>
    <x v="29"/>
    <x v="0"/>
  </r>
  <r>
    <s v="Free Radio Wolverhampton &amp; Shropshire"/>
    <x v="29"/>
    <x v="0"/>
  </r>
  <r>
    <s v="Gem 106 (East Midlands)"/>
    <x v="29"/>
    <x v="0"/>
  </r>
  <r>
    <s v="Greatest Hits Peterborough"/>
    <x v="29"/>
    <x v="0"/>
  </r>
  <r>
    <s v="Greatest Hits Radio"/>
    <x v="29"/>
    <x v="0"/>
  </r>
  <r>
    <s v="Greatest Hits Radio 60s"/>
    <x v="29"/>
    <x v="0"/>
  </r>
  <r>
    <s v="Greatest Hits Radio Ayrshire"/>
    <x v="29"/>
    <x v="0"/>
  </r>
  <r>
    <s v="Greatest Hits Radio Bath &amp; the South West"/>
    <x v="29"/>
    <x v="0"/>
  </r>
  <r>
    <s v="Greatest Hits Radio Berkshire &amp; North Hampshire"/>
    <x v="29"/>
    <x v="0"/>
  </r>
  <r>
    <s v="Greatest Hits Radio Birmingham &amp; the West Midlands"/>
    <x v="29"/>
    <x v="0"/>
  </r>
  <r>
    <s v="Greatest Hits Radio Bristol &amp; the South West"/>
    <x v="29"/>
    <x v="0"/>
  </r>
  <r>
    <s v="Greatest Hits Radio Bucks, Beds &amp; Herts"/>
    <x v="29"/>
    <x v="0"/>
  </r>
  <r>
    <s v="Greatest Hits Radio Cambridge"/>
    <x v="29"/>
    <x v="0"/>
  </r>
  <r>
    <s v="Greatest Hits Radio Coventry &amp; Warwickshire"/>
    <x v="29"/>
    <x v="0"/>
  </r>
  <r>
    <s v="Greatest Hits Radio Cumbria"/>
    <x v="29"/>
    <x v="0"/>
  </r>
  <r>
    <s v="Greatest Hits Radio Derbyshire"/>
    <x v="29"/>
    <x v="0"/>
  </r>
  <r>
    <s v="Greatest Hits Radio Devon"/>
    <x v="29"/>
    <x v="0"/>
  </r>
  <r>
    <s v="Greatest Hits Radio Dorset"/>
    <x v="29"/>
    <x v="0"/>
  </r>
  <r>
    <s v="Greatest Hits Radio East Midlands"/>
    <x v="29"/>
    <x v="0"/>
  </r>
  <r>
    <s v="Greatest Hits Radio Edinburgh, the Lothians, Fife &amp; Falkirk"/>
    <x v="29"/>
    <x v="0"/>
  </r>
  <r>
    <s v="Greatest Hits Radio Essex"/>
    <x v="29"/>
    <x v="0"/>
  </r>
  <r>
    <s v="Greatest Hits Radio Gloucestershire"/>
    <x v="29"/>
    <x v="0"/>
  </r>
  <r>
    <s v="Greatest Hits Radio Greater Manchester"/>
    <x v="29"/>
    <x v="0"/>
  </r>
  <r>
    <s v="Greatest Hits Radio Kent"/>
    <x v="29"/>
    <x v="0"/>
  </r>
  <r>
    <s v="Greatest Hits Radio Lancashire"/>
    <x v="29"/>
    <x v="0"/>
  </r>
  <r>
    <s v="Greatest Hits Radio Lincolnshire"/>
    <x v="29"/>
    <x v="0"/>
  </r>
  <r>
    <s v="Greatest Hits Radio Liverpool &amp; the North West"/>
    <x v="29"/>
    <x v="0"/>
  </r>
  <r>
    <s v="Greatest Hits Radio London"/>
    <x v="29"/>
    <x v="0"/>
  </r>
  <r>
    <s v="Greatest Hits Radio Norfolk &amp; North Suffolk"/>
    <x v="29"/>
    <x v="0"/>
  </r>
  <r>
    <s v="Greatest Hits Radio North East"/>
    <x v="29"/>
    <x v="0"/>
  </r>
  <r>
    <s v="Greatest Hits Radio North East Scotland"/>
    <x v="29"/>
    <x v="0"/>
  </r>
  <r>
    <s v="Greatest Hits Radio Northern Ireland"/>
    <x v="29"/>
    <x v="0"/>
  </r>
  <r>
    <s v="Greatest Hits Radio Somerset"/>
    <x v="29"/>
    <x v="0"/>
  </r>
  <r>
    <s v="Greatest Hits Radio South Coast"/>
    <x v="29"/>
    <x v="0"/>
  </r>
  <r>
    <s v="Greatest Hits Radio South Yorkshire"/>
    <x v="29"/>
    <x v="0"/>
  </r>
  <r>
    <s v="Greatest Hits Radio Surrey &amp; East Hampshire"/>
    <x v="29"/>
    <x v="0"/>
  </r>
  <r>
    <s v="Greatest Hits Radio Swindon"/>
    <x v="29"/>
    <x v="0"/>
  </r>
  <r>
    <s v="Greatest Hits Radio Tayside &amp; Fife"/>
    <x v="29"/>
    <x v="0"/>
  </r>
  <r>
    <s v="Greatest Hits Radio Teesside"/>
    <x v="29"/>
    <x v="0"/>
  </r>
  <r>
    <s v="Greatest Hits Radio the North of Scotland"/>
    <x v="29"/>
    <x v="0"/>
  </r>
  <r>
    <s v="Greatest Hits Radio West Sussex"/>
    <x v="29"/>
    <x v="0"/>
  </r>
  <r>
    <s v="Greatest Hits Radio, Glasgow &amp; the West"/>
    <x v="29"/>
    <x v="0"/>
  </r>
  <r>
    <s v="Grt Hits Nrthnts"/>
    <x v="29"/>
    <x v="0"/>
  </r>
  <r>
    <s v="Grt Hits Oxford"/>
    <x v="29"/>
    <x v="0"/>
  </r>
  <r>
    <s v="Hallam FM (South Yorkshire)"/>
    <x v="29"/>
    <x v="0"/>
  </r>
  <r>
    <s v="Heat Radio"/>
    <x v="29"/>
    <x v="0"/>
  </r>
  <r>
    <s v="Hits C&amp;W"/>
    <x v="29"/>
    <x v="0"/>
  </r>
  <r>
    <s v="Hits Cornwall"/>
    <x v="29"/>
    <x v="0"/>
  </r>
  <r>
    <s v="Hits EMids"/>
    <x v="29"/>
    <x v="0"/>
  </r>
  <r>
    <s v="Hits Pride"/>
    <x v="29"/>
    <x v="0"/>
  </r>
  <r>
    <s v="Hits Radio BC &amp; Sh"/>
    <x v="29"/>
    <x v="0"/>
  </r>
  <r>
    <s v="HITS RADIO Bham"/>
    <x v="29"/>
    <x v="0"/>
  </r>
  <r>
    <s v="Hits Radio Birmingham"/>
    <x v="29"/>
    <x v="0"/>
  </r>
  <r>
    <s v="Hits Radio Bournemouth &amp; Poole"/>
    <x v="29"/>
    <x v="0"/>
  </r>
  <r>
    <s v="Hits Radio Bristol"/>
    <x v="29"/>
    <x v="0"/>
  </r>
  <r>
    <s v="HITS RADIO Cambridge"/>
    <x v="29"/>
    <x v="0"/>
  </r>
  <r>
    <s v="Hits Radio Chilled"/>
    <x v="29"/>
    <x v="0"/>
  </r>
  <r>
    <s v="Hits Radio Cumbria"/>
    <x v="29"/>
    <x v="0"/>
  </r>
  <r>
    <s v="Hits Radio Hereford &amp; Worcester"/>
    <x v="29"/>
    <x v="0"/>
  </r>
  <r>
    <s v="Hits Radio Lanc"/>
    <x v="29"/>
    <x v="0"/>
  </r>
  <r>
    <s v="Hits Radio Lincs"/>
    <x v="29"/>
    <x v="0"/>
  </r>
  <r>
    <s v="Hits Radio Liverpool"/>
    <x v="29"/>
    <x v="0"/>
  </r>
  <r>
    <s v="Hits Radio London"/>
    <x v="29"/>
    <x v="0"/>
  </r>
  <r>
    <s v="Hits Radio Manchester"/>
    <x v="29"/>
    <x v="0"/>
  </r>
  <r>
    <s v="Hits Radio Norfolk"/>
    <x v="29"/>
    <x v="0"/>
  </r>
  <r>
    <s v="Hits Radio North East"/>
    <x v="29"/>
    <x v="0"/>
  </r>
  <r>
    <s v="HITS Radio Northern Ireland"/>
    <x v="29"/>
    <x v="0"/>
  </r>
  <r>
    <s v="Hits Radio Oxf'd"/>
    <x v="29"/>
    <x v="0"/>
  </r>
  <r>
    <s v="Hits Radio Pride"/>
    <x v="29"/>
    <x v="0"/>
  </r>
  <r>
    <s v="Hits Radio S Yorks"/>
    <x v="29"/>
    <x v="0"/>
  </r>
  <r>
    <s v="Hits Radio South Wales"/>
    <x v="29"/>
    <x v="0"/>
  </r>
  <r>
    <s v="Hits Radio Suffolk"/>
    <x v="29"/>
    <x v="0"/>
  </r>
  <r>
    <s v="Hits Radio Teeside"/>
    <x v="29"/>
    <x v="0"/>
  </r>
  <r>
    <s v="Hits Radio UK"/>
    <x v="29"/>
    <x v="0"/>
  </r>
  <r>
    <s v="Hits Radio W Yks"/>
    <x v="29"/>
    <x v="0"/>
  </r>
  <r>
    <s v="Hits Radio West"/>
    <x v="29"/>
    <x v="0"/>
  </r>
  <r>
    <s v="Jazz FM"/>
    <x v="29"/>
    <x v="0"/>
  </r>
  <r>
    <s v="Kerrang!"/>
    <x v="29"/>
    <x v="0"/>
  </r>
  <r>
    <s v="Kiss (Greater London)"/>
    <x v="29"/>
    <x v="0"/>
  </r>
  <r>
    <s v="Kiss Bliss"/>
    <x v="29"/>
    <x v="0"/>
  </r>
  <r>
    <s v="Kiss Dance"/>
    <x v="29"/>
    <x v="0"/>
  </r>
  <r>
    <s v="KISS FRESH"/>
    <x v="29"/>
    <x v="0"/>
  </r>
  <r>
    <s v="Kiss Garage"/>
    <x v="29"/>
    <x v="0"/>
  </r>
  <r>
    <s v="Kiss Xtra"/>
    <x v="29"/>
    <x v="0"/>
  </r>
  <r>
    <s v="KISSTORY R&amp;B"/>
    <x v="29"/>
    <x v="0"/>
  </r>
  <r>
    <s v="Magic (Greater London)"/>
    <x v="29"/>
    <x v="0"/>
  </r>
  <r>
    <s v="Magic at the Movies"/>
    <x v="29"/>
    <x v="0"/>
  </r>
  <r>
    <s v="Magic at the Musicals"/>
    <x v="29"/>
    <x v="0"/>
  </r>
  <r>
    <s v="Magic Chilled"/>
    <x v="29"/>
    <x v="0"/>
  </r>
  <r>
    <s v="Magic Classical"/>
    <x v="29"/>
    <x v="0"/>
  </r>
  <r>
    <s v="Magic Soul"/>
    <x v="29"/>
    <x v="0"/>
  </r>
  <r>
    <s v="Mellow Magic"/>
    <x v="29"/>
    <x v="0"/>
  </r>
  <r>
    <s v="Metro Radio (Tyne and Wear)"/>
    <x v="29"/>
    <x v="0"/>
  </r>
  <r>
    <s v="MFR (Inverness)"/>
    <x v="29"/>
    <x v="0"/>
  </r>
  <r>
    <s v="Northsound One (Aberdeen)"/>
    <x v="29"/>
    <x v="0"/>
  </r>
  <r>
    <s v="Pirate FM (Cornwall)"/>
    <x v="29"/>
    <x v="0"/>
  </r>
  <r>
    <s v="Radio City 96.7 (Liverpool)"/>
    <x v="29"/>
    <x v="0"/>
  </r>
  <r>
    <s v="Rock FM (Preston)"/>
    <x v="29"/>
    <x v="0"/>
  </r>
  <r>
    <s v="Scala"/>
    <x v="29"/>
    <x v="0"/>
  </r>
  <r>
    <s v="Star Radio"/>
    <x v="29"/>
    <x v="0"/>
  </r>
  <r>
    <s v="Tay FM (Dundee and Perth)"/>
    <x v="29"/>
    <x v="0"/>
  </r>
  <r>
    <s v="TFM (Teesside)"/>
    <x v="29"/>
    <x v="0"/>
  </r>
  <r>
    <s v="Viking FM (Humberside)"/>
    <x v="29"/>
    <x v="0"/>
  </r>
  <r>
    <s v="West FM (Ayr)"/>
    <x v="29"/>
    <x v="0"/>
  </r>
  <r>
    <s v="Bay Trust Radio"/>
    <x v="30"/>
    <x v="0"/>
  </r>
  <r>
    <s v="Q Radio (Belfast)"/>
    <x v="31"/>
    <x v="0"/>
  </r>
  <r>
    <s v="Beyond Radio"/>
    <x v="32"/>
    <x v="0"/>
  </r>
  <r>
    <s v="BFBS Beats"/>
    <x v="33"/>
    <x v="0"/>
  </r>
  <r>
    <s v="BFBS Best of British"/>
    <x v="33"/>
    <x v="0"/>
  </r>
  <r>
    <s v="BFBS Brize Norton"/>
    <x v="33"/>
    <x v="0"/>
  </r>
  <r>
    <s v="BFBS Edge"/>
    <x v="33"/>
    <x v="0"/>
  </r>
  <r>
    <s v="BFBS Edinburgh"/>
    <x v="33"/>
    <x v="0"/>
  </r>
  <r>
    <s v="BFBS Radio"/>
    <x v="33"/>
    <x v="0"/>
  </r>
  <r>
    <s v="BFBS Rewind"/>
    <x v="33"/>
    <x v="0"/>
  </r>
  <r>
    <s v="BFBS Shorncliffe"/>
    <x v="33"/>
    <x v="0"/>
  </r>
  <r>
    <s v="Big Beat Brighton"/>
    <x v="34"/>
    <x v="0"/>
  </r>
  <r>
    <s v="BRMB"/>
    <x v="35"/>
    <x v="0"/>
  </r>
  <r>
    <s v="Unity FM (for small scale DAB)"/>
    <x v="36"/>
    <x v="2"/>
  </r>
  <r>
    <s v="Black Cat Radio"/>
    <x v="37"/>
    <x v="0"/>
  </r>
  <r>
    <s v="Gulshan Radio"/>
    <x v="38"/>
    <x v="0"/>
  </r>
  <r>
    <s v="Blackpool Community Radio"/>
    <x v="39"/>
    <x v="0"/>
  </r>
  <r>
    <s v="Blast106"/>
    <x v="40"/>
    <x v="0"/>
  </r>
  <r>
    <s v="Lagan Radio"/>
    <x v="40"/>
    <x v="0"/>
  </r>
  <r>
    <s v="Bloomberg Radio"/>
    <x v="41"/>
    <x v="0"/>
  </r>
  <r>
    <s v="Blue Sky Radio"/>
    <x v="42"/>
    <x v="0"/>
  </r>
  <r>
    <s v="Blue Dot Radio"/>
    <x v="43"/>
    <x v="0"/>
  </r>
  <r>
    <s v="Boom Light"/>
    <x v="44"/>
    <x v="0"/>
  </r>
  <r>
    <s v="Boom Radio"/>
    <x v="44"/>
    <x v="0"/>
  </r>
  <r>
    <s v="Boom Rock"/>
    <x v="44"/>
    <x v="0"/>
  </r>
  <r>
    <s v="Sunrise FM (Bradford and Huddersfield)"/>
    <x v="45"/>
    <x v="0"/>
  </r>
  <r>
    <s v="Bradley Stoke Radio (for Small Scale Trial DAB)"/>
    <x v="46"/>
    <x v="2"/>
  </r>
  <r>
    <s v="Bridge FM Radio"/>
    <x v="47"/>
    <x v="0"/>
  </r>
  <r>
    <s v="10-fi"/>
    <x v="48"/>
    <x v="0"/>
  </r>
  <r>
    <s v="Test MCR"/>
    <x v="48"/>
    <x v="0"/>
  </r>
  <r>
    <s v="BCFM (for Small Scale Trial DAB)"/>
    <x v="49"/>
    <x v="2"/>
  </r>
  <r>
    <s v="Darbar Sahib Radio"/>
    <x v="50"/>
    <x v="0"/>
  </r>
  <r>
    <s v="BritAsia Radio"/>
    <x v="51"/>
    <x v="0"/>
  </r>
  <r>
    <s v="BFBS Radio"/>
    <x v="52"/>
    <x v="3"/>
  </r>
  <r>
    <s v="Heritage Radio (for small scale DAB)"/>
    <x v="53"/>
    <x v="2"/>
  </r>
  <r>
    <s v="DanceLand"/>
    <x v="54"/>
    <x v="0"/>
  </r>
  <r>
    <s v="DanceLand Anthems"/>
    <x v="54"/>
    <x v="0"/>
  </r>
  <r>
    <s v="Like Country"/>
    <x v="54"/>
    <x v="0"/>
  </r>
  <r>
    <s v="Like Radio"/>
    <x v="54"/>
    <x v="0"/>
  </r>
  <r>
    <s v="POP DAB"/>
    <x v="54"/>
    <x v="0"/>
  </r>
  <r>
    <s v="Broadland"/>
    <x v="55"/>
    <x v="0"/>
  </r>
  <r>
    <s v="Brooklands Radio"/>
    <x v="56"/>
    <x v="0"/>
  </r>
  <r>
    <s v="Bucks Radio"/>
    <x v="57"/>
    <x v="0"/>
  </r>
  <r>
    <s v="Bucks Radio Christmas"/>
    <x v="57"/>
    <x v="0"/>
  </r>
  <r>
    <s v="Burnley College Radio"/>
    <x v="58"/>
    <x v="0"/>
  </r>
  <r>
    <s v="Coast 70s"/>
    <x v="59"/>
    <x v="0"/>
  </r>
  <r>
    <s v="The Coast"/>
    <x v="59"/>
    <x v="0"/>
  </r>
  <r>
    <s v="Two Coasts Gold"/>
    <x v="59"/>
    <x v="0"/>
  </r>
  <r>
    <s v="Cambridge 105 (for Small Scale Trial DAB)"/>
    <x v="60"/>
    <x v="2"/>
  </r>
  <r>
    <s v="Care Radio"/>
    <x v="61"/>
    <x v="0"/>
  </r>
  <r>
    <s v="Celtic Music Radio"/>
    <x v="62"/>
    <x v="0"/>
  </r>
  <r>
    <s v="Radio XL (Birmingham)"/>
    <x v="63"/>
    <x v="0"/>
  </r>
  <r>
    <s v="Central FM"/>
    <x v="64"/>
    <x v="0"/>
  </r>
  <r>
    <s v="Central Radio"/>
    <x v="65"/>
    <x v="0"/>
  </r>
  <r>
    <s v="Channel 103"/>
    <x v="66"/>
    <x v="0"/>
  </r>
  <r>
    <s v="Soleil Radio"/>
    <x v="66"/>
    <x v="0"/>
  </r>
  <r>
    <s v="Sout Al Khaleej"/>
    <x v="67"/>
    <x v="0"/>
  </r>
  <r>
    <s v="Strawberry Radio"/>
    <x v="68"/>
    <x v="0"/>
  </r>
  <r>
    <s v="Chief Radio"/>
    <x v="69"/>
    <x v="0"/>
  </r>
  <r>
    <s v="Fun Kids"/>
    <x v="70"/>
    <x v="0"/>
  </r>
  <r>
    <s v="Fun Kids Junior"/>
    <x v="70"/>
    <x v="0"/>
  </r>
  <r>
    <s v="Fun Kids Naps"/>
    <x v="70"/>
    <x v="0"/>
  </r>
  <r>
    <s v="Fun Kids Party"/>
    <x v="70"/>
    <x v="0"/>
  </r>
  <r>
    <s v="Fun Kids Pop Hits"/>
    <x v="70"/>
    <x v="0"/>
  </r>
  <r>
    <s v="Fun Kids Soundtracks"/>
    <x v="70"/>
    <x v="0"/>
  </r>
  <r>
    <s v="Fun Kids Space Station"/>
    <x v="70"/>
    <x v="0"/>
  </r>
  <r>
    <s v="Fun Kids Spooky"/>
    <x v="70"/>
    <x v="0"/>
  </r>
  <r>
    <s v="Rewind"/>
    <x v="71"/>
    <x v="0"/>
  </r>
  <r>
    <s v="UWS Radio"/>
    <x v="72"/>
    <x v="0"/>
  </r>
  <r>
    <s v="Bayside Radio"/>
    <x v="73"/>
    <x v="0"/>
  </r>
  <r>
    <s v="Coastal Radio"/>
    <x v="74"/>
    <x v="0"/>
  </r>
  <r>
    <s v="Basingstoke Now"/>
    <x v="75"/>
    <x v="0"/>
  </r>
  <r>
    <s v="Capital (Central Scotland)"/>
    <x v="76"/>
    <x v="1"/>
  </r>
  <r>
    <s v="Capital (Cardiff/Newport)"/>
    <x v="76"/>
    <x v="1"/>
  </r>
  <r>
    <s v="Heart (North and Mid Wales)"/>
    <x v="76"/>
    <x v="1"/>
  </r>
  <r>
    <s v="Heart (South &amp; West Yorkshire)"/>
    <x v="76"/>
    <x v="1"/>
  </r>
  <r>
    <s v="Heart (St Albans &amp; Watford)"/>
    <x v="76"/>
    <x v="1"/>
  </r>
  <r>
    <s v="Heart (Hertford)"/>
    <x v="76"/>
    <x v="1"/>
  </r>
  <r>
    <s v="Smooth Radio (North East England)"/>
    <x v="76"/>
    <x v="1"/>
  </r>
  <r>
    <s v="Smooth Radio (North-West England)"/>
    <x v="76"/>
    <x v="1"/>
  </r>
  <r>
    <s v="Smooth Radio (Kettering, Corby and Wellingborough)"/>
    <x v="76"/>
    <x v="1"/>
  </r>
  <r>
    <s v="Smooth Radio (Peterborough)"/>
    <x v="76"/>
    <x v="1"/>
  </r>
  <r>
    <s v="Smooth Radio (East Midlands)"/>
    <x v="76"/>
    <x v="1"/>
  </r>
  <r>
    <s v="XS Manchester (Manchester)"/>
    <x v="76"/>
    <x v="1"/>
  </r>
  <r>
    <s v="Radio Sangam"/>
    <x v="77"/>
    <x v="0"/>
  </r>
  <r>
    <s v="CVFM Radio"/>
    <x v="78"/>
    <x v="0"/>
  </r>
  <r>
    <s v="Cosoro Radio"/>
    <x v="79"/>
    <x v="0"/>
  </r>
  <r>
    <s v="CountryLine Radio (for Small Scale Trial DAB)"/>
    <x v="80"/>
    <x v="2"/>
  </r>
  <r>
    <s v="Cyndicut Radio"/>
    <x v="81"/>
    <x v="0"/>
  </r>
  <r>
    <s v="Dance Asia Radio"/>
    <x v="82"/>
    <x v="0"/>
  </r>
  <r>
    <s v="Embrace"/>
    <x v="83"/>
    <x v="0"/>
  </r>
  <r>
    <s v="xRhythms"/>
    <x v="84"/>
    <x v="0"/>
  </r>
  <r>
    <s v="Unity 101 Community Radio"/>
    <x v="85"/>
    <x v="0"/>
  </r>
  <r>
    <s v="Spice Digital"/>
    <x v="86"/>
    <x v="0"/>
  </r>
  <r>
    <s v="Original 106 (Dundee)"/>
    <x v="87"/>
    <x v="1"/>
  </r>
  <r>
    <s v="Original 106 (Perth)"/>
    <x v="87"/>
    <x v="1"/>
  </r>
  <r>
    <s v="Dance Revolution"/>
    <x v="88"/>
    <x v="0"/>
  </r>
  <r>
    <s v="NonStop90s Radio"/>
    <x v="89"/>
    <x v="0"/>
  </r>
  <r>
    <s v="Dee on DAB"/>
    <x v="90"/>
    <x v="0"/>
  </r>
  <r>
    <s v="Love 80s Liverpool"/>
    <x v="90"/>
    <x v="0"/>
  </r>
  <r>
    <s v="Silk FM"/>
    <x v="90"/>
    <x v="0"/>
  </r>
  <r>
    <s v="Delite Radio (for Small Scale Trial DAB)"/>
    <x v="91"/>
    <x v="2"/>
  </r>
  <r>
    <s v="DevonAiR Gold"/>
    <x v="92"/>
    <x v="0"/>
  </r>
  <r>
    <s v="DevonAir Radio"/>
    <x v="92"/>
    <x v="0"/>
  </r>
  <r>
    <s v="Dune Radio"/>
    <x v="93"/>
    <x v="0"/>
  </r>
  <r>
    <s v="Open Broadcast Radio"/>
    <x v="94"/>
    <x v="0"/>
  </r>
  <r>
    <s v="SSDAB Info"/>
    <x v="94"/>
    <x v="0"/>
  </r>
  <r>
    <s v="Diverse FM"/>
    <x v="95"/>
    <x v="0"/>
  </r>
  <r>
    <s v="Hot Gold"/>
    <x v="96"/>
    <x v="0"/>
  </r>
  <r>
    <s v="Hot Radio"/>
    <x v="96"/>
    <x v="0"/>
  </r>
  <r>
    <s v="Point Blank Radio"/>
    <x v="97"/>
    <x v="0"/>
  </r>
  <r>
    <s v="Dragon Radio"/>
    <x v="98"/>
    <x v="0"/>
  </r>
  <r>
    <s v="Drystone Radio"/>
    <x v="99"/>
    <x v="0"/>
  </r>
  <r>
    <s v="Pompey Sound"/>
    <x v="100"/>
    <x v="0"/>
  </r>
  <r>
    <s v="Edge 1"/>
    <x v="101"/>
    <x v="0"/>
  </r>
  <r>
    <s v="Edge 2"/>
    <x v="101"/>
    <x v="0"/>
  </r>
  <r>
    <s v="Eirewave"/>
    <x v="102"/>
    <x v="0"/>
  </r>
  <r>
    <s v="DOM Radio UK"/>
    <x v="103"/>
    <x v="0"/>
  </r>
  <r>
    <s v="107 Endeavour FM"/>
    <x v="104"/>
    <x v="0"/>
  </r>
  <r>
    <s v="Energy 106"/>
    <x v="105"/>
    <x v="0"/>
  </r>
  <r>
    <s v="London Deniz Radio"/>
    <x v="106"/>
    <x v="0"/>
  </r>
  <r>
    <s v="Eruption Radio"/>
    <x v="107"/>
    <x v="0"/>
  </r>
  <r>
    <s v="Radio Essentials"/>
    <x v="108"/>
    <x v="0"/>
  </r>
  <r>
    <s v="Evolve Radio"/>
    <x v="109"/>
    <x v="0"/>
  </r>
  <r>
    <s v="Phonic FM"/>
    <x v="110"/>
    <x v="0"/>
  </r>
  <r>
    <s v="Express FM (for Small Scale Trial DAB)"/>
    <x v="111"/>
    <x v="2"/>
  </r>
  <r>
    <s v="Wild Country"/>
    <x v="112"/>
    <x v="0"/>
  </r>
  <r>
    <s v="88.3 Centreforce"/>
    <x v="113"/>
    <x v="0"/>
  </r>
  <r>
    <s v="Fiesta FM"/>
    <x v="114"/>
    <x v="0"/>
  </r>
  <r>
    <s v="Forest FM"/>
    <x v="115"/>
    <x v="0"/>
  </r>
  <r>
    <s v="Zack FM 105.3"/>
    <x v="116"/>
    <x v="0"/>
  </r>
  <r>
    <s v="Classic Hits Radio Northern Ireland"/>
    <x v="117"/>
    <x v="0"/>
  </r>
  <r>
    <s v="FS Radio"/>
    <x v="118"/>
    <x v="0"/>
  </r>
  <r>
    <s v="Frisk Radio"/>
    <x v="119"/>
    <x v="0"/>
  </r>
  <r>
    <s v="Fubar Radio"/>
    <x v="120"/>
    <x v="0"/>
  </r>
  <r>
    <s v="CandoFM"/>
    <x v="121"/>
    <x v="0"/>
  </r>
  <r>
    <s v="About Norwich"/>
    <x v="122"/>
    <x v="0"/>
  </r>
  <r>
    <s v="Gateway 97.8"/>
    <x v="123"/>
    <x v="0"/>
  </r>
  <r>
    <s v="Gaydio"/>
    <x v="124"/>
    <x v="0"/>
  </r>
  <r>
    <s v="Gaydio (for Small Scale Trial DAB)"/>
    <x v="124"/>
    <x v="2"/>
  </r>
  <r>
    <s v="GB News Radio"/>
    <x v="125"/>
    <x v="3"/>
  </r>
  <r>
    <s v="GB News Radio"/>
    <x v="125"/>
    <x v="0"/>
  </r>
  <r>
    <s v="Glitterbeam Radio"/>
    <x v="126"/>
    <x v="0"/>
  </r>
  <r>
    <s v="Capital"/>
    <x v="127"/>
    <x v="3"/>
  </r>
  <r>
    <s v="Capital Anthems"/>
    <x v="127"/>
    <x v="3"/>
  </r>
  <r>
    <s v="Capital Dance"/>
    <x v="127"/>
    <x v="3"/>
  </r>
  <r>
    <s v="Capital XTRA Reloaded"/>
    <x v="127"/>
    <x v="3"/>
  </r>
  <r>
    <s v="Capital Xtra"/>
    <x v="127"/>
    <x v="3"/>
  </r>
  <r>
    <s v="Gold UK"/>
    <x v="127"/>
    <x v="3"/>
  </r>
  <r>
    <s v="Heart 70s"/>
    <x v="127"/>
    <x v="3"/>
  </r>
  <r>
    <s v="Heart 80s"/>
    <x v="127"/>
    <x v="3"/>
  </r>
  <r>
    <s v="Heart 90s"/>
    <x v="127"/>
    <x v="3"/>
  </r>
  <r>
    <s v="Heart Dance"/>
    <x v="127"/>
    <x v="3"/>
  </r>
  <r>
    <s v="Heart Extra"/>
    <x v="127"/>
    <x v="3"/>
  </r>
  <r>
    <s v="Heart"/>
    <x v="127"/>
    <x v="3"/>
  </r>
  <r>
    <s v="LBC News"/>
    <x v="127"/>
    <x v="3"/>
  </r>
  <r>
    <s v="LBC"/>
    <x v="127"/>
    <x v="3"/>
  </r>
  <r>
    <s v="Radio X"/>
    <x v="127"/>
    <x v="3"/>
  </r>
  <r>
    <s v="Radio X Classic Rock"/>
    <x v="127"/>
    <x v="3"/>
  </r>
  <r>
    <s v="Smooth"/>
    <x v="127"/>
    <x v="3"/>
  </r>
  <r>
    <s v="Smooth 80s"/>
    <x v="127"/>
    <x v="3"/>
  </r>
  <r>
    <s v="Smooth Extra"/>
    <x v="127"/>
    <x v="3"/>
  </r>
  <r>
    <s v="Smooth Relax"/>
    <x v="127"/>
    <x v="3"/>
  </r>
  <r>
    <s v="Capital (Preston, Leyland and Chorley)"/>
    <x v="127"/>
    <x v="1"/>
  </r>
  <r>
    <s v="Capital (Wrexham &amp; Chester)"/>
    <x v="127"/>
    <x v="1"/>
  </r>
  <r>
    <s v="Capital (Blackburn)"/>
    <x v="127"/>
    <x v="1"/>
  </r>
  <r>
    <s v="Capital (Liverpool)"/>
    <x v="127"/>
    <x v="1"/>
  </r>
  <r>
    <s v="Capital (Birmingham)"/>
    <x v="127"/>
    <x v="1"/>
  </r>
  <r>
    <s v="Capital (Brighton and Hove)"/>
    <x v="127"/>
    <x v="1"/>
  </r>
  <r>
    <s v="Capital (Greater Manchester)"/>
    <x v="127"/>
    <x v="1"/>
  </r>
  <r>
    <s v="Capital (North Wales Coast)"/>
    <x v="127"/>
    <x v="1"/>
  </r>
  <r>
    <s v="Capital (Leicester and surrounding area)"/>
    <x v="127"/>
    <x v="1"/>
  </r>
  <r>
    <s v="Capital (Greater London)"/>
    <x v="127"/>
    <x v="1"/>
  </r>
  <r>
    <s v="Capital (North East England)"/>
    <x v="127"/>
    <x v="1"/>
  </r>
  <r>
    <s v="Capital (Burnley and Pendle)"/>
    <x v="127"/>
    <x v="1"/>
  </r>
  <r>
    <s v="Capital (Nottingham/Derby)"/>
    <x v="127"/>
    <x v="1"/>
  </r>
  <r>
    <s v="Capital (Yorkshire)"/>
    <x v="127"/>
    <x v="1"/>
  </r>
  <r>
    <s v="Capital (Caernarfon)"/>
    <x v="127"/>
    <x v="1"/>
  </r>
  <r>
    <s v="Capital Xtra (Brixton)"/>
    <x v="127"/>
    <x v="1"/>
  </r>
  <r>
    <s v="Capital Xtra (North London)"/>
    <x v="127"/>
    <x v="1"/>
  </r>
  <r>
    <s v="Capital/Heart (South Hampshire)"/>
    <x v="127"/>
    <x v="1"/>
  </r>
  <r>
    <s v="Heart (Bournemouth)"/>
    <x v="127"/>
    <x v="1"/>
  </r>
  <r>
    <s v="Heart (North-East England)"/>
    <x v="127"/>
    <x v="1"/>
  </r>
  <r>
    <s v="Heart (Exeter/Torbay)"/>
    <x v="127"/>
    <x v="1"/>
  </r>
  <r>
    <s v="Heart (Ipswich/Bury St Edmunds)"/>
    <x v="127"/>
    <x v="1"/>
  </r>
  <r>
    <s v="Heart (Barnstaple)"/>
    <x v="127"/>
    <x v="1"/>
  </r>
  <r>
    <s v="Heart (Crawley &amp; Reigate)"/>
    <x v="127"/>
    <x v="1"/>
  </r>
  <r>
    <s v="Heart (Harlow)"/>
    <x v="127"/>
    <x v="1"/>
  </r>
  <r>
    <s v="Heart (North West England)"/>
    <x v="127"/>
    <x v="1"/>
  </r>
  <r>
    <s v="Heart (West Midlands)"/>
    <x v="127"/>
    <x v="1"/>
  </r>
  <r>
    <s v="Heart (Southend/Chelmsford)"/>
    <x v="127"/>
    <x v="1"/>
  </r>
  <r>
    <s v="Heart (Central Scotland)"/>
    <x v="127"/>
    <x v="1"/>
  </r>
  <r>
    <s v="Heart (Cornwall)"/>
    <x v="127"/>
    <x v="1"/>
  </r>
  <r>
    <s v="Heart (Bedford/Luton)"/>
    <x v="127"/>
    <x v="1"/>
  </r>
  <r>
    <s v="Heart (Brighton / Eastbourne &amp; Hastings)"/>
    <x v="127"/>
    <x v="1"/>
  </r>
  <r>
    <s v="Heart (Northampton)"/>
    <x v="127"/>
    <x v="1"/>
  </r>
  <r>
    <s v="Heart (South Wales)"/>
    <x v="127"/>
    <x v="1"/>
  </r>
  <r>
    <s v="Heart (Gloucester and Cheltenham)"/>
    <x v="127"/>
    <x v="1"/>
  </r>
  <r>
    <s v="Heart (Taunton &amp; Yeovil)"/>
    <x v="127"/>
    <x v="1"/>
  </r>
  <r>
    <s v="Heart (Milton Keynes)"/>
    <x v="127"/>
    <x v="1"/>
  </r>
  <r>
    <s v="Heart (Plymouth)"/>
    <x v="127"/>
    <x v="1"/>
  </r>
  <r>
    <s v="Heart (Greater London)"/>
    <x v="127"/>
    <x v="1"/>
  </r>
  <r>
    <s v="Heart (Norwich and Great Yarmouth)"/>
    <x v="127"/>
    <x v="1"/>
  </r>
  <r>
    <s v="Heart (Maidstone &amp; Medway/East Kent)"/>
    <x v="127"/>
    <x v="1"/>
  </r>
  <r>
    <s v="Heart (Swindon/West Wiltshire)"/>
    <x v="127"/>
    <x v="1"/>
  </r>
  <r>
    <s v="Heart (Bristol and Bath)"/>
    <x v="127"/>
    <x v="1"/>
  </r>
  <r>
    <s v="Heart (Reading/Basingstoke &amp; Andover)"/>
    <x v="127"/>
    <x v="1"/>
  </r>
  <r>
    <s v="Heart (Cambridge &amp; Newmarket)"/>
    <x v="127"/>
    <x v="1"/>
  </r>
  <r>
    <s v="Heart (Colchester)"/>
    <x v="127"/>
    <x v="1"/>
  </r>
  <r>
    <s v="Heart (Peterborough and surrounding area)"/>
    <x v="127"/>
    <x v="1"/>
  </r>
  <r>
    <s v="Heart (South Hams)"/>
    <x v="127"/>
    <x v="1"/>
  </r>
  <r>
    <s v="Heart (Oxford/Banbury)"/>
    <x v="127"/>
    <x v="1"/>
  </r>
  <r>
    <s v="Heart (Morecambe Bay) (Morecambe)"/>
    <x v="127"/>
    <x v="1"/>
  </r>
  <r>
    <s v="LBC (Greater London)"/>
    <x v="127"/>
    <x v="1"/>
  </r>
  <r>
    <s v="Radio X (Greater London)"/>
    <x v="127"/>
    <x v="1"/>
  </r>
  <r>
    <s v="Radio X (Manchester)"/>
    <x v="127"/>
    <x v="1"/>
  </r>
  <r>
    <s v="Smooth Radio (Greater London)"/>
    <x v="127"/>
    <x v="1"/>
  </r>
  <r>
    <s v="Smooth Radio (West Midlands)"/>
    <x v="127"/>
    <x v="1"/>
  </r>
  <r>
    <s v="Smooth Radio (Kendal/Windermere)"/>
    <x v="127"/>
    <x v="1"/>
  </r>
  <r>
    <s v="Smooth Radio (Glasgow)"/>
    <x v="127"/>
    <x v="1"/>
  </r>
  <r>
    <s v="Capital (South-East Staffordshire)"/>
    <x v="127"/>
    <x v="1"/>
  </r>
  <r>
    <s v="Capital (Stratford-upon-Avon)"/>
    <x v="127"/>
    <x v="1"/>
  </r>
  <r>
    <s v="Capital (Banbury and surrounding area)"/>
    <x v="127"/>
    <x v="1"/>
  </r>
  <r>
    <s v="Capital (Rugby)"/>
    <x v="127"/>
    <x v="1"/>
  </r>
  <r>
    <s v="Capital (Warwick)"/>
    <x v="127"/>
    <x v="1"/>
  </r>
  <r>
    <s v="Capital (Coventry)"/>
    <x v="127"/>
    <x v="1"/>
  </r>
  <r>
    <s v="Capital (Lancashire)"/>
    <x v="127"/>
    <x v="0"/>
  </r>
  <r>
    <s v="Capital (Liverpool)"/>
    <x v="127"/>
    <x v="0"/>
  </r>
  <r>
    <s v="Capital Chill"/>
    <x v="127"/>
    <x v="0"/>
  </r>
  <r>
    <s v="Capital FM"/>
    <x v="127"/>
    <x v="0"/>
  </r>
  <r>
    <s v="Capital FM (Birmingham)"/>
    <x v="127"/>
    <x v="0"/>
  </r>
  <r>
    <s v="Capital FM (Brighton)"/>
    <x v="127"/>
    <x v="0"/>
  </r>
  <r>
    <s v="Capital FM (Caernarfon)"/>
    <x v="127"/>
    <x v="0"/>
  </r>
  <r>
    <s v="Capital FM (Greater London)"/>
    <x v="127"/>
    <x v="0"/>
  </r>
  <r>
    <s v="Capital FM (Leicester)"/>
    <x v="127"/>
    <x v="0"/>
  </r>
  <r>
    <s v="Capital FM (Manchester)"/>
    <x v="127"/>
    <x v="0"/>
  </r>
  <r>
    <s v="Capital FM (North East England)"/>
    <x v="127"/>
    <x v="0"/>
  </r>
  <r>
    <s v="Capital FM (North Wales Coast)"/>
    <x v="127"/>
    <x v="0"/>
  </r>
  <r>
    <s v="Capital FM (Nottingham and Derby)"/>
    <x v="127"/>
    <x v="0"/>
  </r>
  <r>
    <s v="Capital FM (South Coast)"/>
    <x v="127"/>
    <x v="0"/>
  </r>
  <r>
    <s v="Capital FM (Wrexham &amp; Chester)"/>
    <x v="127"/>
    <x v="0"/>
  </r>
  <r>
    <s v="Capital FM (Yorkshire)"/>
    <x v="127"/>
    <x v="0"/>
  </r>
  <r>
    <s v="Chill"/>
    <x v="127"/>
    <x v="0"/>
  </r>
  <r>
    <s v="Classic FM"/>
    <x v="127"/>
    <x v="0"/>
  </r>
  <r>
    <s v="Classic FM Calm"/>
    <x v="127"/>
    <x v="0"/>
  </r>
  <r>
    <s v="Classic FM Movies"/>
    <x v="127"/>
    <x v="0"/>
  </r>
  <r>
    <s v="Gold"/>
    <x v="127"/>
    <x v="0"/>
  </r>
  <r>
    <s v="Gold (London)"/>
    <x v="127"/>
    <x v="0"/>
  </r>
  <r>
    <s v="Gold (Manchester)"/>
    <x v="127"/>
    <x v="0"/>
  </r>
  <r>
    <s v="Gold (Nottingham and Derby)"/>
    <x v="127"/>
    <x v="0"/>
  </r>
  <r>
    <s v="Gold Radio"/>
    <x v="127"/>
    <x v="0"/>
  </r>
  <r>
    <s v="Heart"/>
    <x v="127"/>
    <x v="0"/>
  </r>
  <r>
    <s v="Heart (Bedford &amp; Luton/Milton Keynes)"/>
    <x v="127"/>
    <x v="0"/>
  </r>
  <r>
    <s v="Heart (Brighton Newhaven Eastbourne &amp; Hastings)"/>
    <x v="127"/>
    <x v="0"/>
  </r>
  <r>
    <s v="Heart (Bristol and Bath)"/>
    <x v="127"/>
    <x v="0"/>
  </r>
  <r>
    <s v="Heart (Cambridge and Newmarket)"/>
    <x v="127"/>
    <x v="0"/>
  </r>
  <r>
    <s v="Heart (Central Scotland)"/>
    <x v="127"/>
    <x v="0"/>
  </r>
  <r>
    <s v="Heart (Cornwall)"/>
    <x v="127"/>
    <x v="0"/>
  </r>
  <r>
    <s v="Heart (Crawley &amp; Reigate)"/>
    <x v="127"/>
    <x v="0"/>
  </r>
  <r>
    <s v="Heart (Exeter and Torbay)"/>
    <x v="127"/>
    <x v="0"/>
  </r>
  <r>
    <s v="Heart (Gloucester and Cheltenham)"/>
    <x v="127"/>
    <x v="0"/>
  </r>
  <r>
    <s v="Heart (Greater London)"/>
    <x v="127"/>
    <x v="0"/>
  </r>
  <r>
    <s v="Heart (Ipswich/Bury St Edmunds)"/>
    <x v="127"/>
    <x v="0"/>
  </r>
  <r>
    <s v="Heart (Kent)"/>
    <x v="127"/>
    <x v="0"/>
  </r>
  <r>
    <s v="Heart (Morecambe Bay)"/>
    <x v="127"/>
    <x v="0"/>
  </r>
  <r>
    <s v="Heart (North West England)"/>
    <x v="127"/>
    <x v="0"/>
  </r>
  <r>
    <s v="Heart (North-East England)"/>
    <x v="127"/>
    <x v="0"/>
  </r>
  <r>
    <s v="Heart (Northampton)"/>
    <x v="127"/>
    <x v="0"/>
  </r>
  <r>
    <s v="Heart (Norwich and Great Yarmouth)"/>
    <x v="127"/>
    <x v="0"/>
  </r>
  <r>
    <s v="Heart (Oxford/Banbury)"/>
    <x v="127"/>
    <x v="0"/>
  </r>
  <r>
    <s v="Heart (Peterborough)"/>
    <x v="127"/>
    <x v="0"/>
  </r>
  <r>
    <s v="Heart (Plymouth)"/>
    <x v="127"/>
    <x v="0"/>
  </r>
  <r>
    <s v="Heart (Reading Basingstoke &amp; Andover)"/>
    <x v="127"/>
    <x v="0"/>
  </r>
  <r>
    <s v="Heart (South Coast)"/>
    <x v="127"/>
    <x v="0"/>
  </r>
  <r>
    <s v="Heart (South Hampshire)"/>
    <x v="127"/>
    <x v="0"/>
  </r>
  <r>
    <s v="Heart (South Wales)"/>
    <x v="127"/>
    <x v="0"/>
  </r>
  <r>
    <s v="Heart (Southend and Chelmsford)"/>
    <x v="127"/>
    <x v="0"/>
  </r>
  <r>
    <s v="Heart (Taunton &amp; Yeovil)"/>
    <x v="127"/>
    <x v="0"/>
  </r>
  <r>
    <s v="Heart (West Midlands)"/>
    <x v="127"/>
    <x v="0"/>
  </r>
  <r>
    <s v="Heart (Wiltshire)"/>
    <x v="127"/>
    <x v="0"/>
  </r>
  <r>
    <s v="Heart 10s"/>
    <x v="127"/>
    <x v="0"/>
  </r>
  <r>
    <s v="Heart Love"/>
    <x v="127"/>
    <x v="0"/>
  </r>
  <r>
    <s v="Heart Musicals"/>
    <x v="127"/>
    <x v="0"/>
  </r>
  <r>
    <s v="LBC 97.3 (Greater London)"/>
    <x v="127"/>
    <x v="0"/>
  </r>
  <r>
    <s v="LBC London News (Greater London)"/>
    <x v="127"/>
    <x v="0"/>
  </r>
  <r>
    <s v="Radio X"/>
    <x v="127"/>
    <x v="0"/>
  </r>
  <r>
    <s v="Radio X 00s"/>
    <x v="127"/>
    <x v="0"/>
  </r>
  <r>
    <s v="Radio X 90s"/>
    <x v="127"/>
    <x v="0"/>
  </r>
  <r>
    <s v="Radio X Chilled"/>
    <x v="127"/>
    <x v="0"/>
  </r>
  <r>
    <s v="Smooth (Bournemouth)"/>
    <x v="127"/>
    <x v="0"/>
  </r>
  <r>
    <s v="Smooth (Brighton Eastbourne and Hastings)"/>
    <x v="127"/>
    <x v="0"/>
  </r>
  <r>
    <s v="Smooth (Bristol and Bath)"/>
    <x v="127"/>
    <x v="0"/>
  </r>
  <r>
    <s v="Smooth (Cardiff and Newport)"/>
    <x v="127"/>
    <x v="0"/>
  </r>
  <r>
    <s v="Smooth (Cornwall)"/>
    <x v="127"/>
    <x v="0"/>
  </r>
  <r>
    <s v="Smooth (Glasgow)"/>
    <x v="127"/>
    <x v="0"/>
  </r>
  <r>
    <s v="Smooth (Gloucester and Cheltenham)"/>
    <x v="127"/>
    <x v="0"/>
  </r>
  <r>
    <s v="Smooth (Greater London)"/>
    <x v="127"/>
    <x v="0"/>
  </r>
  <r>
    <s v="Smooth (Ipswich/Bury St Edmunds)"/>
    <x v="127"/>
    <x v="0"/>
  </r>
  <r>
    <s v="Smooth (Kendal &amp; Windermere)"/>
    <x v="127"/>
    <x v="0"/>
  </r>
  <r>
    <s v="Smooth (Luton and Bedford)"/>
    <x v="127"/>
    <x v="0"/>
  </r>
  <r>
    <s v="Smooth (Maidstone Medway and East Kent)"/>
    <x v="127"/>
    <x v="0"/>
  </r>
  <r>
    <s v="Smooth (Northampton)"/>
    <x v="127"/>
    <x v="0"/>
  </r>
  <r>
    <s v="Smooth (Norwich and Great Yarmouth)"/>
    <x v="127"/>
    <x v="0"/>
  </r>
  <r>
    <s v="Smooth (Peterborough)"/>
    <x v="127"/>
    <x v="0"/>
  </r>
  <r>
    <s v="Smooth (Plymouth)"/>
    <x v="127"/>
    <x v="0"/>
  </r>
  <r>
    <s v="Smooth (Reading and Basingstoke)"/>
    <x v="127"/>
    <x v="0"/>
  </r>
  <r>
    <s v="Smooth (South Hampshire)"/>
    <x v="127"/>
    <x v="0"/>
  </r>
  <r>
    <s v="Smooth (Southend and Chelmsford)"/>
    <x v="127"/>
    <x v="0"/>
  </r>
  <r>
    <s v="Smooth (Swindon and West Wiltshire)"/>
    <x v="127"/>
    <x v="0"/>
  </r>
  <r>
    <s v="Smooth (West Midlands)"/>
    <x v="127"/>
    <x v="0"/>
  </r>
  <r>
    <s v="Smooth (Wrexham &amp; Chester)"/>
    <x v="127"/>
    <x v="0"/>
  </r>
  <r>
    <s v="Smooth 70s"/>
    <x v="127"/>
    <x v="0"/>
  </r>
  <r>
    <s v="Smooth Chill"/>
    <x v="127"/>
    <x v="0"/>
  </r>
  <r>
    <s v="Smooth Country"/>
    <x v="127"/>
    <x v="0"/>
  </r>
  <r>
    <s v="Smooth Soul"/>
    <x v="127"/>
    <x v="0"/>
  </r>
  <r>
    <s v="The Arrow"/>
    <x v="127"/>
    <x v="0"/>
  </r>
  <r>
    <s v="Gorgeous FM"/>
    <x v="128"/>
    <x v="0"/>
  </r>
  <r>
    <s v="Coast and County Radio Extra"/>
    <x v="129"/>
    <x v="0"/>
  </r>
  <r>
    <s v="Great Yorkshire Radio"/>
    <x v="130"/>
    <x v="0"/>
  </r>
  <r>
    <s v="GREEKBEAT"/>
    <x v="131"/>
    <x v="0"/>
  </r>
  <r>
    <s v="Durham OnAir"/>
    <x v="132"/>
    <x v="0"/>
  </r>
  <r>
    <s v="GTFM"/>
    <x v="133"/>
    <x v="0"/>
  </r>
  <r>
    <s v="Asian Air Radio"/>
    <x v="134"/>
    <x v="0"/>
  </r>
  <r>
    <s v="Gwent Radio"/>
    <x v="135"/>
    <x v="0"/>
  </r>
  <r>
    <s v="Happy Radio UK"/>
    <x v="136"/>
    <x v="0"/>
  </r>
  <r>
    <s v="Nation Radio"/>
    <x v="137"/>
    <x v="0"/>
  </r>
  <r>
    <s v="Radio Pembrokeshire (Pembrokeshire)"/>
    <x v="137"/>
    <x v="0"/>
  </r>
  <r>
    <s v="Juice Radio"/>
    <x v="138"/>
    <x v="0"/>
  </r>
  <r>
    <s v="Hellas Radio UK"/>
    <x v="139"/>
    <x v="0"/>
  </r>
  <r>
    <s v="The Access Channel"/>
    <x v="140"/>
    <x v="0"/>
  </r>
  <r>
    <s v="Hope FM"/>
    <x v="141"/>
    <x v="0"/>
  </r>
  <r>
    <s v="Horizon Radio"/>
    <x v="142"/>
    <x v="0"/>
  </r>
  <r>
    <s v="Dorset Coast Radio"/>
    <x v="143"/>
    <x v="0"/>
  </r>
  <r>
    <s v="House Party Radio"/>
    <x v="144"/>
    <x v="0"/>
  </r>
  <r>
    <s v="HCR104fm"/>
    <x v="145"/>
    <x v="0"/>
  </r>
  <r>
    <s v="XL UK Radio"/>
    <x v="146"/>
    <x v="0"/>
  </r>
  <r>
    <s v="In Demand Decades"/>
    <x v="147"/>
    <x v="0"/>
  </r>
  <r>
    <s v="In Demand Radio"/>
    <x v="147"/>
    <x v="0"/>
  </r>
  <r>
    <s v="Boom Radio"/>
    <x v="148"/>
    <x v="3"/>
  </r>
  <r>
    <s v="FIX RADIO"/>
    <x v="148"/>
    <x v="3"/>
  </r>
  <r>
    <s v="Panjab Radio"/>
    <x v="148"/>
    <x v="3"/>
  </r>
  <r>
    <s v="Trans World Radio"/>
    <x v="148"/>
    <x v="3"/>
  </r>
  <r>
    <s v="Argyll FM (Kintyre, Islay and Jura)"/>
    <x v="148"/>
    <x v="1"/>
  </r>
  <r>
    <s v="Central FM (Stirling &amp; Falkirk)"/>
    <x v="148"/>
    <x v="1"/>
  </r>
  <r>
    <s v="Coast Radio (Peterhead)"/>
    <x v="148"/>
    <x v="1"/>
  </r>
  <r>
    <s v="Dee 106.3 (Chester)"/>
    <x v="148"/>
    <x v="1"/>
  </r>
  <r>
    <s v="Fosse 107 (Hinckley and South West Leicestershire)"/>
    <x v="148"/>
    <x v="1"/>
  </r>
  <r>
    <s v="Fosse 107 (Loughborough)"/>
    <x v="148"/>
    <x v="1"/>
  </r>
  <r>
    <s v="Heartland FM (Pitlochry &amp; Aberfeldy)"/>
    <x v="148"/>
    <x v="1"/>
  </r>
  <r>
    <s v="Isles FM (Western Isles)"/>
    <x v="148"/>
    <x v="1"/>
  </r>
  <r>
    <s v="London Greek Radio (North London)"/>
    <x v="148"/>
    <x v="1"/>
  </r>
  <r>
    <s v="Mansfield 103.2 (Mansfield)"/>
    <x v="148"/>
    <x v="1"/>
  </r>
  <r>
    <s v="Panjab Radio (Greater London)"/>
    <x v="148"/>
    <x v="1"/>
  </r>
  <r>
    <s v="Radio Exe (Exeter)"/>
    <x v="148"/>
    <x v="1"/>
  </r>
  <r>
    <s v="Radio Jackie (Kingston-upon-Thames)"/>
    <x v="148"/>
    <x v="1"/>
  </r>
  <r>
    <s v="Radio North Angus (Arbroath, Carnoustie and surrounding area)"/>
    <x v="148"/>
    <x v="1"/>
  </r>
  <r>
    <s v="Radio Skye (Skye and Lochalsh)"/>
    <x v="148"/>
    <x v="1"/>
  </r>
  <r>
    <s v="Radio Wester Ross (Gairloch) (The Community of Gairloch and surrounding area)"/>
    <x v="148"/>
    <x v="1"/>
  </r>
  <r>
    <s v="Radio Wester Ross (Lochbroom) (Ullapool and surrounding area)"/>
    <x v="148"/>
    <x v="1"/>
  </r>
  <r>
    <s v="Radio XL (West Midlands)"/>
    <x v="148"/>
    <x v="1"/>
  </r>
  <r>
    <s v="SIBC (Shetland Islands)"/>
    <x v="148"/>
    <x v="1"/>
  </r>
  <r>
    <s v="Sabras Radio (Leicester)"/>
    <x v="148"/>
    <x v="1"/>
  </r>
  <r>
    <s v="Silk FM (Borough of Macclesfield)"/>
    <x v="148"/>
    <x v="1"/>
  </r>
  <r>
    <s v="Inspiration"/>
    <x v="149"/>
    <x v="0"/>
  </r>
  <r>
    <s v="London ONE Radio"/>
    <x v="150"/>
    <x v="0"/>
  </r>
  <r>
    <s v="Nation Radio (Suffolk)"/>
    <x v="151"/>
    <x v="0"/>
  </r>
  <r>
    <s v="Marefa Radio"/>
    <x v="152"/>
    <x v="0"/>
  </r>
  <r>
    <s v="Island FM"/>
    <x v="153"/>
    <x v="0"/>
  </r>
  <r>
    <s v="Union JACK Dance"/>
    <x v="154"/>
    <x v="3"/>
  </r>
  <r>
    <s v="Union JACK Rock"/>
    <x v="154"/>
    <x v="3"/>
  </r>
  <r>
    <s v="TMM 1"/>
    <x v="155"/>
    <x v="0"/>
  </r>
  <r>
    <s v="TMM 2"/>
    <x v="155"/>
    <x v="0"/>
  </r>
  <r>
    <s v="Jambo! Radio"/>
    <x v="156"/>
    <x v="0"/>
  </r>
  <r>
    <s v="Sound Radio UK"/>
    <x v="157"/>
    <x v="0"/>
  </r>
  <r>
    <s v="Radio Woking (for Small Scale Trial DAB)"/>
    <x v="158"/>
    <x v="2"/>
  </r>
  <r>
    <s v="The Lounge"/>
    <x v="159"/>
    <x v="0"/>
  </r>
  <r>
    <s v="Ramadan Radio Live"/>
    <x v="160"/>
    <x v="0"/>
  </r>
  <r>
    <s v="Liverpoool Live Radio"/>
    <x v="161"/>
    <x v="0"/>
  </r>
  <r>
    <s v="AJK Radio"/>
    <x v="162"/>
    <x v="0"/>
  </r>
  <r>
    <s v="KL Country"/>
    <x v="163"/>
    <x v="0"/>
  </r>
  <r>
    <s v="KL Xtra"/>
    <x v="163"/>
    <x v="0"/>
  </r>
  <r>
    <s v="KL1 Radio"/>
    <x v="163"/>
    <x v="0"/>
  </r>
  <r>
    <s v="KMFM (Maidstone)"/>
    <x v="164"/>
    <x v="1"/>
  </r>
  <r>
    <s v="KMFM (Medway Towns)"/>
    <x v="164"/>
    <x v="1"/>
  </r>
  <r>
    <s v="KMFM (Ashford)"/>
    <x v="164"/>
    <x v="1"/>
  </r>
  <r>
    <s v="KMFM (Thanet)"/>
    <x v="164"/>
    <x v="1"/>
  </r>
  <r>
    <s v="KMFM (Tunbridge Wells/ Sevenoaks)"/>
    <x v="164"/>
    <x v="1"/>
  </r>
  <r>
    <s v="KMFM (Canterbury, Whitstable and Herne Bay)"/>
    <x v="164"/>
    <x v="1"/>
  </r>
  <r>
    <s v="KMFM (Dover/Folkestone)"/>
    <x v="164"/>
    <x v="1"/>
  </r>
  <r>
    <s v="KMFM Digital"/>
    <x v="165"/>
    <x v="0"/>
  </r>
  <r>
    <s v="Buzz MCR"/>
    <x v="166"/>
    <x v="0"/>
  </r>
  <r>
    <s v="2BR"/>
    <x v="167"/>
    <x v="0"/>
  </r>
  <r>
    <s v="LASER558"/>
    <x v="168"/>
    <x v="0"/>
  </r>
  <r>
    <s v="Leeds Dance Community Radio LTD"/>
    <x v="169"/>
    <x v="0"/>
  </r>
  <r>
    <s v="Radio Utsav"/>
    <x v="170"/>
    <x v="0"/>
  </r>
  <r>
    <s v="Divine Radio London"/>
    <x v="171"/>
    <x v="0"/>
  </r>
  <r>
    <s v="Life Radio UK"/>
    <x v="172"/>
    <x v="0"/>
  </r>
  <r>
    <s v="Star Radio"/>
    <x v="173"/>
    <x v="0"/>
  </r>
  <r>
    <s v="Bailiwick Radio Classics"/>
    <x v="174"/>
    <x v="0"/>
  </r>
  <r>
    <s v="Bailiwick Radio Hits"/>
    <x v="174"/>
    <x v="0"/>
  </r>
  <r>
    <s v="Lomond Radio"/>
    <x v="175"/>
    <x v="0"/>
  </r>
  <r>
    <s v="London Greek Radio"/>
    <x v="176"/>
    <x v="0"/>
  </r>
  <r>
    <s v="London Muisc Radio"/>
    <x v="177"/>
    <x v="0"/>
  </r>
  <r>
    <s v="Resonance (for Small Scale Trial DAB)"/>
    <x v="178"/>
    <x v="2"/>
  </r>
  <r>
    <s v="Resonance Extra (for Small Scale Trial DAB)"/>
    <x v="178"/>
    <x v="2"/>
  </r>
  <r>
    <s v="IBC Tamil"/>
    <x v="179"/>
    <x v="0"/>
  </r>
  <r>
    <s v="Lyca Radio - Greater Manchester (East Lancashire)"/>
    <x v="180"/>
    <x v="1"/>
  </r>
  <r>
    <s v="Lyca Gold (Greater London)"/>
    <x v="180"/>
    <x v="1"/>
  </r>
  <r>
    <s v="Lyca Radio 1458 (Greater London)"/>
    <x v="180"/>
    <x v="1"/>
  </r>
  <r>
    <s v="Time 107.5 (London Borough of Havering)"/>
    <x v="180"/>
    <x v="1"/>
  </r>
  <r>
    <s v="Athavan Radio"/>
    <x v="180"/>
    <x v="0"/>
  </r>
  <r>
    <s v="Lyca Gold (Greater London)"/>
    <x v="180"/>
    <x v="0"/>
  </r>
  <r>
    <s v="Lyca Radio 1458 (Greater London)"/>
    <x v="180"/>
    <x v="0"/>
  </r>
  <r>
    <s v="Lyca Radio Greater Manchester"/>
    <x v="180"/>
    <x v="0"/>
  </r>
  <r>
    <s v="Cheshire's MIX 56"/>
    <x v="181"/>
    <x v="0"/>
  </r>
  <r>
    <s v="Atmosphere Radio"/>
    <x v="182"/>
    <x v="0"/>
  </r>
  <r>
    <s v="Tomorrowland OWR"/>
    <x v="182"/>
    <x v="0"/>
  </r>
  <r>
    <s v="Massive Hits"/>
    <x v="183"/>
    <x v="0"/>
  </r>
  <r>
    <s v="Matryoshka Radio"/>
    <x v="184"/>
    <x v="0"/>
  </r>
  <r>
    <s v="Maxxwave Test"/>
    <x v="185"/>
    <x v="0"/>
  </r>
  <r>
    <s v="GO Radio"/>
    <x v="186"/>
    <x v="0"/>
  </r>
  <r>
    <s v="Go Radio (for small scale trial DAB)"/>
    <x v="186"/>
    <x v="2"/>
  </r>
  <r>
    <s v="Mearns FM"/>
    <x v="187"/>
    <x v="0"/>
  </r>
  <r>
    <s v="More Radio (Worthing)"/>
    <x v="188"/>
    <x v="1"/>
  </r>
  <r>
    <s v="More Radio (Hastings)"/>
    <x v="188"/>
    <x v="1"/>
  </r>
  <r>
    <s v="More Radio (Haywards Heath, Burgess Hill and Lewes)"/>
    <x v="188"/>
    <x v="1"/>
  </r>
  <r>
    <s v="More Radio (Eastbourne and surrounding area)"/>
    <x v="188"/>
    <x v="1"/>
  </r>
  <r>
    <s v="Isle of Wight Radio (Isle of Wight)"/>
    <x v="188"/>
    <x v="1"/>
  </r>
  <r>
    <s v="Christmas Radio"/>
    <x v="189"/>
    <x v="0"/>
  </r>
  <r>
    <s v="Radio West Norfolk"/>
    <x v="190"/>
    <x v="0"/>
  </r>
  <r>
    <s v="Mission Radio 90.6"/>
    <x v="191"/>
    <x v="0"/>
  </r>
  <r>
    <s v="Mixer Radio - HIT MUSIC ONLY"/>
    <x v="192"/>
    <x v="0"/>
  </r>
  <r>
    <s v="MKFM"/>
    <x v="193"/>
    <x v="0"/>
  </r>
  <r>
    <s v="The Beat"/>
    <x v="193"/>
    <x v="0"/>
  </r>
  <r>
    <s v="The Beat Norwich"/>
    <x v="193"/>
    <x v="0"/>
  </r>
  <r>
    <s v="Radio Caroline (for Small Scale DAB)"/>
    <x v="194"/>
    <x v="2"/>
  </r>
  <r>
    <s v="Moorlands Radio"/>
    <x v="195"/>
    <x v="0"/>
  </r>
  <r>
    <s v="Congregation Room 22"/>
    <x v="196"/>
    <x v="0"/>
  </r>
  <r>
    <s v="Sunshine Radio (Herefordshire and Monmouthshire)"/>
    <x v="197"/>
    <x v="1"/>
  </r>
  <r>
    <s v="Sunshine Radio (FM) (Ludlow and South Shropshire)"/>
    <x v="197"/>
    <x v="1"/>
  </r>
  <r>
    <s v="Radio Zaydan / Radio Ramadhan Bristol"/>
    <x v="198"/>
    <x v="0"/>
  </r>
  <r>
    <s v="Nation Radio (Ipswich)"/>
    <x v="199"/>
    <x v="1"/>
  </r>
  <r>
    <s v="Bridge FM Radio (Bridgend)"/>
    <x v="199"/>
    <x v="1"/>
  </r>
  <r>
    <s v="Nation Radio (South Wales)"/>
    <x v="199"/>
    <x v="1"/>
  </r>
  <r>
    <s v="Nation Radio (Ceredigion)"/>
    <x v="199"/>
    <x v="1"/>
  </r>
  <r>
    <s v="Nation Radio (Hull)"/>
    <x v="199"/>
    <x v="1"/>
  </r>
  <r>
    <s v="Nation Radio Scotland (West Central Scotland)"/>
    <x v="199"/>
    <x v="1"/>
  </r>
  <r>
    <s v="Radio Carmarthenshire/Scarlet FM (Carmarthenshire)"/>
    <x v="199"/>
    <x v="1"/>
  </r>
  <r>
    <s v="Radio Pembrokeshire (Pembrokeshire)"/>
    <x v="199"/>
    <x v="1"/>
  </r>
  <r>
    <s v="Sun FM (Darlington)"/>
    <x v="199"/>
    <x v="1"/>
  </r>
  <r>
    <s v="Sun FM (Durham)"/>
    <x v="199"/>
    <x v="1"/>
  </r>
  <r>
    <s v="Sun FM (Sunderland)"/>
    <x v="199"/>
    <x v="1"/>
  </r>
  <r>
    <s v="Swansea Bay Radio (Swansea)"/>
    <x v="199"/>
    <x v="1"/>
  </r>
  <r>
    <s v="Nation Radio (Solent)"/>
    <x v="199"/>
    <x v="1"/>
  </r>
  <r>
    <s v="Nation's Easy Radio (Winchester)"/>
    <x v="199"/>
    <x v="1"/>
  </r>
  <r>
    <s v="Nation's Easy Radio (Southampton)"/>
    <x v="199"/>
    <x v="1"/>
  </r>
  <r>
    <s v="Nations Easy Radio (Portsmouth)"/>
    <x v="199"/>
    <x v="1"/>
  </r>
  <r>
    <s v="Nation Radio (Yorkshire)"/>
    <x v="200"/>
    <x v="0"/>
  </r>
  <r>
    <s v="Nation Radio (South Coast)"/>
    <x v="201"/>
    <x v="0"/>
  </r>
  <r>
    <s v="Nation's Easy Radio (South Coast)"/>
    <x v="201"/>
    <x v="0"/>
  </r>
  <r>
    <s v="Nation Radio Wales"/>
    <x v="202"/>
    <x v="0"/>
  </r>
  <r>
    <s v="Nation Radio Scotland"/>
    <x v="203"/>
    <x v="0"/>
  </r>
  <r>
    <s v="Original 106 (Aberdeen and surrounding area)"/>
    <x v="204"/>
    <x v="1"/>
  </r>
  <r>
    <s v="Original 106 (Fife)"/>
    <x v="204"/>
    <x v="1"/>
  </r>
  <r>
    <s v="News Radio UK"/>
    <x v="205"/>
    <x v="0"/>
  </r>
  <r>
    <s v="TALKRadio"/>
    <x v="206"/>
    <x v="3"/>
  </r>
  <r>
    <s v="Times Radio"/>
    <x v="206"/>
    <x v="3"/>
  </r>
  <r>
    <s v="U105"/>
    <x v="206"/>
    <x v="3"/>
  </r>
  <r>
    <s v="Virgin Anthems"/>
    <x v="206"/>
    <x v="3"/>
  </r>
  <r>
    <s v="Virgin Chilled"/>
    <x v="206"/>
    <x v="3"/>
  </r>
  <r>
    <s v="Virgin Radio"/>
    <x v="206"/>
    <x v="3"/>
  </r>
  <r>
    <s v="talkSPORT 2"/>
    <x v="206"/>
    <x v="3"/>
  </r>
  <r>
    <s v="U105 (Belfast and surrounding area)"/>
    <x v="206"/>
    <x v="1"/>
  </r>
  <r>
    <s v="talkSPORT (London)"/>
    <x v="206"/>
    <x v="0"/>
  </r>
  <r>
    <s v="talkSPORT (Scotland)"/>
    <x v="206"/>
    <x v="0"/>
  </r>
  <r>
    <s v="U105 Belfast"/>
    <x v="206"/>
    <x v="0"/>
  </r>
  <r>
    <s v="Decadance"/>
    <x v="207"/>
    <x v="0"/>
  </r>
  <r>
    <s v="RR365"/>
    <x v="208"/>
    <x v="0"/>
  </r>
  <r>
    <s v="North Derbyshire Radio"/>
    <x v="209"/>
    <x v="0"/>
  </r>
  <r>
    <s v="Unity Radio (for Small Scale Trial DAB)"/>
    <x v="210"/>
    <x v="2"/>
  </r>
  <r>
    <s v="YO1 Xtra"/>
    <x v="211"/>
    <x v="0"/>
  </r>
  <r>
    <s v="Q Radio (Newry)"/>
    <x v="212"/>
    <x v="1"/>
  </r>
  <r>
    <s v="Q Radio (Belfast)"/>
    <x v="212"/>
    <x v="1"/>
  </r>
  <r>
    <s v="Q Radio (Mid Ulster)"/>
    <x v="212"/>
    <x v="1"/>
  </r>
  <r>
    <s v="Q Radio (Ballymena)"/>
    <x v="212"/>
    <x v="1"/>
  </r>
  <r>
    <s v="Q Radio (Londonderry)"/>
    <x v="212"/>
    <x v="1"/>
  </r>
  <r>
    <s v="Q Radio (Omagh and Enniskillen)"/>
    <x v="212"/>
    <x v="1"/>
  </r>
  <r>
    <s v="Q Radio (Coleraine)"/>
    <x v="212"/>
    <x v="1"/>
  </r>
  <r>
    <s v="Victory"/>
    <x v="213"/>
    <x v="0"/>
  </r>
  <r>
    <s v="Now Ayrshire Radio"/>
    <x v="214"/>
    <x v="0"/>
  </r>
  <r>
    <s v="For test transmissions - TBC"/>
    <x v="215"/>
    <x v="0"/>
  </r>
  <r>
    <s v="Nusound Radio (for Small Scale Trial DAB)"/>
    <x v="216"/>
    <x v="2"/>
  </r>
  <r>
    <s v="Mom's Spaghetti"/>
    <x v="217"/>
    <x v="0"/>
  </r>
  <r>
    <s v="Old Skool Jamz Radio"/>
    <x v="218"/>
    <x v="0"/>
  </r>
  <r>
    <s v="Lite RADIO"/>
    <x v="219"/>
    <x v="0"/>
  </r>
  <r>
    <s v="Pie Radio"/>
    <x v="220"/>
    <x v="0"/>
  </r>
  <r>
    <s v="Ruach Radio"/>
    <x v="221"/>
    <x v="0"/>
  </r>
  <r>
    <s v="Kingdom FM"/>
    <x v="222"/>
    <x v="0"/>
  </r>
  <r>
    <s v="Original 106 (Aberdeen)"/>
    <x v="222"/>
    <x v="0"/>
  </r>
  <r>
    <s v="Original 106 GOLD"/>
    <x v="222"/>
    <x v="0"/>
  </r>
  <r>
    <s v="Outreach Classical"/>
    <x v="223"/>
    <x v="0"/>
  </r>
  <r>
    <s v="Outreach Dance"/>
    <x v="223"/>
    <x v="0"/>
  </r>
  <r>
    <s v="Outreach Gold"/>
    <x v="223"/>
    <x v="0"/>
  </r>
  <r>
    <s v="Outreach Radio"/>
    <x v="223"/>
    <x v="0"/>
  </r>
  <r>
    <s v="Panacea Jazz Funk"/>
    <x v="224"/>
    <x v="0"/>
  </r>
  <r>
    <s v="Podcast Radio"/>
    <x v="225"/>
    <x v="0"/>
  </r>
  <r>
    <s v="Asian Fx"/>
    <x v="226"/>
    <x v="0"/>
  </r>
  <r>
    <s v="Asian Fx (for Small Scale Trial DAB)"/>
    <x v="226"/>
    <x v="2"/>
  </r>
  <r>
    <s v="Panjab Radio"/>
    <x v="226"/>
    <x v="0"/>
  </r>
  <r>
    <s v="Phoenix FM"/>
    <x v="227"/>
    <x v="0"/>
  </r>
  <r>
    <s v="Platform B (for Small Scale Trial DAB)"/>
    <x v="228"/>
    <x v="2"/>
  </r>
  <r>
    <s v="totallyradio (for Small Scale Trial DAB)"/>
    <x v="228"/>
    <x v="2"/>
  </r>
  <r>
    <s v="Cheesy FM"/>
    <x v="229"/>
    <x v="0"/>
  </r>
  <r>
    <s v="Premier Gospel"/>
    <x v="230"/>
    <x v="0"/>
  </r>
  <r>
    <s v="Premier Christian Radio"/>
    <x v="231"/>
    <x v="3"/>
  </r>
  <r>
    <s v="Premier Praise"/>
    <x v="231"/>
    <x v="3"/>
  </r>
  <r>
    <s v="Premier Christian Radio (Greater London)"/>
    <x v="231"/>
    <x v="1"/>
  </r>
  <r>
    <s v="Premier Christian Radio (Surrey and North East Hampshire)"/>
    <x v="231"/>
    <x v="1"/>
  </r>
  <r>
    <s v="Get Radio"/>
    <x v="232"/>
    <x v="0"/>
  </r>
  <r>
    <s v="Pure Dance"/>
    <x v="233"/>
    <x v="0"/>
  </r>
  <r>
    <s v="Pure West Radio"/>
    <x v="234"/>
    <x v="0"/>
  </r>
  <r>
    <s v="Pure X-Mas"/>
    <x v="234"/>
    <x v="0"/>
  </r>
  <r>
    <s v="Codesouth.fm"/>
    <x v="235"/>
    <x v="0"/>
  </r>
  <r>
    <s v="Club Asia"/>
    <x v="236"/>
    <x v="0"/>
  </r>
  <r>
    <s v="Quality Radio"/>
    <x v="237"/>
    <x v="0"/>
  </r>
  <r>
    <s v="Capital (Coventry)"/>
    <x v="238"/>
    <x v="0"/>
  </r>
  <r>
    <s v="Touch FM (for Small Scale Trial DAB)"/>
    <x v="238"/>
    <x v="2"/>
  </r>
  <r>
    <s v="Radio Africana"/>
    <x v="239"/>
    <x v="0"/>
  </r>
  <r>
    <s v="Fever Radio"/>
    <x v="240"/>
    <x v="0"/>
  </r>
  <r>
    <s v="Radio Bath"/>
    <x v="241"/>
    <x v="0"/>
  </r>
  <r>
    <s v="Radio Carmarthenshire"/>
    <x v="242"/>
    <x v="0"/>
  </r>
  <r>
    <s v="Radio Central (Small scale DAB)"/>
    <x v="243"/>
    <x v="2"/>
  </r>
  <r>
    <s v="Devoncast Radio"/>
    <x v="244"/>
    <x v="0"/>
  </r>
  <r>
    <s v="Flashback"/>
    <x v="244"/>
    <x v="0"/>
  </r>
  <r>
    <s v="Pop-up Devon"/>
    <x v="244"/>
    <x v="0"/>
  </r>
  <r>
    <s v="Radio Exe (Devon)"/>
    <x v="244"/>
    <x v="0"/>
  </r>
  <r>
    <s v="Radio Exe (Exeter)"/>
    <x v="244"/>
    <x v="0"/>
  </r>
  <r>
    <s v="Radio Exe (Plymouth)"/>
    <x v="244"/>
    <x v="0"/>
  </r>
  <r>
    <s v="Radio Exe (Torbay)"/>
    <x v="244"/>
    <x v="0"/>
  </r>
  <r>
    <s v="Radio Exemas"/>
    <x v="244"/>
    <x v="0"/>
  </r>
  <r>
    <s v="Essex Hits"/>
    <x v="245"/>
    <x v="0"/>
  </r>
  <r>
    <s v="Pop Hits"/>
    <x v="245"/>
    <x v="0"/>
  </r>
  <r>
    <s v="Radio Southend"/>
    <x v="245"/>
    <x v="0"/>
  </r>
  <r>
    <s v="Radio Lisburn Live"/>
    <x v="246"/>
    <x v="0"/>
  </r>
  <r>
    <s v="Radio Maria England"/>
    <x v="247"/>
    <x v="0"/>
  </r>
  <r>
    <s v="Radio Newark"/>
    <x v="248"/>
    <x v="0"/>
  </r>
  <r>
    <s v="Radio Saltire (for Small Scale Trial DAB)"/>
    <x v="249"/>
    <x v="2"/>
  </r>
  <r>
    <s v="Radio31"/>
    <x v="250"/>
    <x v="0"/>
  </r>
  <r>
    <s v="RadioReverb (for Small Scale Trial DAB)"/>
    <x v="251"/>
    <x v="2"/>
  </r>
  <r>
    <s v="Rainbow Radio"/>
    <x v="252"/>
    <x v="0"/>
  </r>
  <r>
    <s v="Radio Bangla London"/>
    <x v="253"/>
    <x v="0"/>
  </r>
  <r>
    <s v="Red Rose Radio"/>
    <x v="254"/>
    <x v="0"/>
  </r>
  <r>
    <s v="THE CAT"/>
    <x v="255"/>
    <x v="0"/>
  </r>
  <r>
    <s v="THE RED"/>
    <x v="255"/>
    <x v="0"/>
  </r>
  <r>
    <s v="THE TOON"/>
    <x v="255"/>
    <x v="0"/>
  </r>
  <r>
    <s v="REGENCY RADIO"/>
    <x v="256"/>
    <x v="0"/>
  </r>
  <r>
    <s v="Core Radio Cambridge (for small scale DAB trial)"/>
    <x v="257"/>
    <x v="2"/>
  </r>
  <r>
    <s v="Release FM"/>
    <x v="258"/>
    <x v="0"/>
  </r>
  <r>
    <s v="Reprezent (for Small Scale Trial DAB)"/>
    <x v="259"/>
    <x v="2"/>
  </r>
  <r>
    <s v="Revival Radio"/>
    <x v="260"/>
    <x v="0"/>
  </r>
  <r>
    <s v="Revolution Radio"/>
    <x v="261"/>
    <x v="0"/>
  </r>
  <r>
    <s v="Rewind Radio (Cornwall)"/>
    <x v="262"/>
    <x v="0"/>
  </r>
  <r>
    <s v="R360 Radio"/>
    <x v="263"/>
    <x v="0"/>
  </r>
  <r>
    <s v="Rhubarb Radio"/>
    <x v="264"/>
    <x v="0"/>
  </r>
  <r>
    <s v="Beat 106 Scotland"/>
    <x v="265"/>
    <x v="0"/>
  </r>
  <r>
    <s v="Palm Torbay"/>
    <x v="266"/>
    <x v="0"/>
  </r>
  <r>
    <s v="Kool FM"/>
    <x v="267"/>
    <x v="0"/>
  </r>
  <r>
    <s v="Rinse FM"/>
    <x v="267"/>
    <x v="0"/>
  </r>
  <r>
    <s v="River Radio"/>
    <x v="268"/>
    <x v="0"/>
  </r>
  <r>
    <s v="Riverside Radio"/>
    <x v="269"/>
    <x v="0"/>
  </r>
  <r>
    <s v="Insight Radio"/>
    <x v="270"/>
    <x v="3"/>
  </r>
  <r>
    <s v="Hit Music Radio"/>
    <x v="271"/>
    <x v="0"/>
  </r>
  <r>
    <s v="Glow Radio"/>
    <x v="272"/>
    <x v="0"/>
  </r>
  <r>
    <s v="Radio Apni Awaz"/>
    <x v="273"/>
    <x v="0"/>
  </r>
  <r>
    <s v="A Plus"/>
    <x v="274"/>
    <x v="0"/>
  </r>
  <r>
    <s v="Sabras Radio (Leicester)"/>
    <x v="274"/>
    <x v="0"/>
  </r>
  <r>
    <s v="Sanskar Radio"/>
    <x v="274"/>
    <x v="0"/>
  </r>
  <r>
    <s v="Salisbury Radio"/>
    <x v="275"/>
    <x v="0"/>
  </r>
  <r>
    <s v="Coast and County Radio"/>
    <x v="276"/>
    <x v="0"/>
  </r>
  <r>
    <s v="Select Radio"/>
    <x v="277"/>
    <x v="0"/>
  </r>
  <r>
    <s v="Nifty UK Radio"/>
    <x v="278"/>
    <x v="0"/>
  </r>
  <r>
    <s v="Style Radio"/>
    <x v="279"/>
    <x v="0"/>
  </r>
  <r>
    <s v="FunkyCorner R.UK"/>
    <x v="280"/>
    <x v="0"/>
  </r>
  <r>
    <s v="Skylab Radio"/>
    <x v="281"/>
    <x v="0"/>
  </r>
  <r>
    <s v="Love Life Radio"/>
    <x v="282"/>
    <x v="0"/>
  </r>
  <r>
    <s v="Capital FM (Cardiff &amp; Newport)"/>
    <x v="283"/>
    <x v="0"/>
  </r>
  <r>
    <s v="Capital FM (Central Scotland)"/>
    <x v="283"/>
    <x v="0"/>
  </r>
  <r>
    <s v="Heart (South &amp; West Yorkshire)"/>
    <x v="283"/>
    <x v="0"/>
  </r>
  <r>
    <s v="Heart North Wales"/>
    <x v="283"/>
    <x v="0"/>
  </r>
  <r>
    <s v="Radio Up"/>
    <x v="283"/>
    <x v="0"/>
  </r>
  <r>
    <s v="Smooth Radio (East Midlands)"/>
    <x v="283"/>
    <x v="0"/>
  </r>
  <r>
    <s v="Smooth Radio (North East England)"/>
    <x v="283"/>
    <x v="0"/>
  </r>
  <r>
    <s v="Smooth Radio (North West)"/>
    <x v="283"/>
    <x v="0"/>
  </r>
  <r>
    <s v="Solar Radio (for Small Scale Trial DAB)"/>
    <x v="284"/>
    <x v="2"/>
  </r>
  <r>
    <s v="Somer Valley FM (for Small Scale Trial DAB)"/>
    <x v="285"/>
    <x v="2"/>
  </r>
  <r>
    <s v="Together Radio"/>
    <x v="286"/>
    <x v="0"/>
  </r>
  <r>
    <s v="South Devon Radio DAB"/>
    <x v="287"/>
    <x v="0"/>
  </r>
  <r>
    <s v="80's Rhythm"/>
    <x v="288"/>
    <x v="0"/>
  </r>
  <r>
    <s v="Passion Radio"/>
    <x v="288"/>
    <x v="0"/>
  </r>
  <r>
    <s v="Spark Radio"/>
    <x v="289"/>
    <x v="0"/>
  </r>
  <r>
    <s v="Jack Radio"/>
    <x v="290"/>
    <x v="3"/>
  </r>
  <r>
    <s v="Sunrise Radio Gold"/>
    <x v="291"/>
    <x v="0"/>
  </r>
  <r>
    <s v="Spume FM"/>
    <x v="292"/>
    <x v="0"/>
  </r>
  <r>
    <s v="Diamond Groove"/>
    <x v="293"/>
    <x v="0"/>
  </r>
  <r>
    <s v="Diamond Life"/>
    <x v="293"/>
    <x v="0"/>
  </r>
  <r>
    <s v="Starpoint Radio (for Small Scale Trial DAB)"/>
    <x v="294"/>
    <x v="2"/>
  </r>
  <r>
    <s v="Subjam 1047"/>
    <x v="295"/>
    <x v="0"/>
  </r>
  <r>
    <s v="Nation Radio (North East)"/>
    <x v="296"/>
    <x v="0"/>
  </r>
  <r>
    <s v="Sunoh"/>
    <x v="297"/>
    <x v="0"/>
  </r>
  <r>
    <s v="Sunrise Radio"/>
    <x v="298"/>
    <x v="3"/>
  </r>
  <r>
    <s v="Sunrise Radio (Bradford)"/>
    <x v="298"/>
    <x v="1"/>
  </r>
  <r>
    <s v="Sunrise Radio (Greater London)"/>
    <x v="298"/>
    <x v="1"/>
  </r>
  <r>
    <s v="Sunrise Smooth"/>
    <x v="299"/>
    <x v="0"/>
  </r>
  <r>
    <s v="Shine 879"/>
    <x v="300"/>
    <x v="0"/>
  </r>
  <r>
    <s v="Sunshine Radio (Herefordshire and Monmouthshire)"/>
    <x v="301"/>
    <x v="0"/>
  </r>
  <r>
    <s v="Swansea Bay Radio"/>
    <x v="302"/>
    <x v="0"/>
  </r>
  <r>
    <s v="Switch Radio (for Small Scale Trial DAB)"/>
    <x v="303"/>
    <x v="2"/>
  </r>
  <r>
    <s v="TFS Radio"/>
    <x v="304"/>
    <x v="0"/>
  </r>
  <r>
    <s v="Nation 00s"/>
    <x v="305"/>
    <x v="0"/>
  </r>
  <r>
    <s v="Nation 60s"/>
    <x v="305"/>
    <x v="0"/>
  </r>
  <r>
    <s v="Nation 70s"/>
    <x v="305"/>
    <x v="0"/>
  </r>
  <r>
    <s v="Nation 80s"/>
    <x v="305"/>
    <x v="0"/>
  </r>
  <r>
    <s v="Nation 90s"/>
    <x v="305"/>
    <x v="0"/>
  </r>
  <r>
    <s v="Nation Classic Hits"/>
    <x v="305"/>
    <x v="0"/>
  </r>
  <r>
    <s v="Nation Dance"/>
    <x v="305"/>
    <x v="0"/>
  </r>
  <r>
    <s v="Nation Hits"/>
    <x v="305"/>
    <x v="0"/>
  </r>
  <r>
    <s v="Nation Love"/>
    <x v="305"/>
    <x v="0"/>
  </r>
  <r>
    <s v="Nation Radio (UK)"/>
    <x v="305"/>
    <x v="0"/>
  </r>
  <r>
    <s v="Nation Rocks"/>
    <x v="305"/>
    <x v="0"/>
  </r>
  <r>
    <s v="Nation Xmas"/>
    <x v="305"/>
    <x v="0"/>
  </r>
  <r>
    <s v="Heartsong Live"/>
    <x v="306"/>
    <x v="0"/>
  </r>
  <r>
    <s v="Bournemouth One"/>
    <x v="307"/>
    <x v="0"/>
  </r>
  <r>
    <s v="Cat Xtra"/>
    <x v="308"/>
    <x v="0"/>
  </r>
  <r>
    <s v="The Flash"/>
    <x v="309"/>
    <x v="0"/>
  </r>
  <r>
    <s v="Funky SX"/>
    <x v="310"/>
    <x v="0"/>
  </r>
  <r>
    <s v="MGR My Greek Radio"/>
    <x v="311"/>
    <x v="0"/>
  </r>
  <r>
    <s v="House FM"/>
    <x v="312"/>
    <x v="0"/>
  </r>
  <r>
    <s v="Future Radio (for Small Scale Trial DAB)"/>
    <x v="313"/>
    <x v="2"/>
  </r>
  <r>
    <s v="Omega Radio UK"/>
    <x v="314"/>
    <x v="0"/>
  </r>
  <r>
    <s v="Desi Radio"/>
    <x v="315"/>
    <x v="0"/>
  </r>
  <r>
    <s v="NLive Radio"/>
    <x v="316"/>
    <x v="0"/>
  </r>
  <r>
    <s v="The Voice"/>
    <x v="317"/>
    <x v="0"/>
  </r>
  <r>
    <s v="The Voice 2"/>
    <x v="317"/>
    <x v="0"/>
  </r>
  <r>
    <s v="All 80s Radio"/>
    <x v="318"/>
    <x v="0"/>
  </r>
  <r>
    <s v="WRFM"/>
    <x v="318"/>
    <x v="0"/>
  </r>
  <r>
    <s v="This Is The Coast"/>
    <x v="319"/>
    <x v="0"/>
  </r>
  <r>
    <s v="Thornbury Radio"/>
    <x v="320"/>
    <x v="0"/>
  </r>
  <r>
    <s v="Service tbc"/>
    <x v="321"/>
    <x v="0"/>
  </r>
  <r>
    <s v="Island FM (Guernsey)"/>
    <x v="322"/>
    <x v="1"/>
  </r>
  <r>
    <s v="Channel 103/Soleil Radio (Jersey)"/>
    <x v="322"/>
    <x v="1"/>
  </r>
  <r>
    <s v="Top Rizz Radio"/>
    <x v="323"/>
    <x v="0"/>
  </r>
  <r>
    <s v="More Radio"/>
    <x v="324"/>
    <x v="0"/>
  </r>
  <r>
    <s v="More Radio Retro"/>
    <x v="324"/>
    <x v="0"/>
  </r>
  <r>
    <s v="Mi-Soul"/>
    <x v="325"/>
    <x v="0"/>
  </r>
  <r>
    <s v="Ujima Radio (for Small Scale Trial DAB)"/>
    <x v="326"/>
    <x v="2"/>
  </r>
  <r>
    <s v="UNITY DAB"/>
    <x v="327"/>
    <x v="0"/>
  </r>
  <r>
    <s v="UCB1"/>
    <x v="328"/>
    <x v="3"/>
  </r>
  <r>
    <s v="UCB2"/>
    <x v="328"/>
    <x v="3"/>
  </r>
  <r>
    <s v="UCB 1"/>
    <x v="329"/>
    <x v="0"/>
  </r>
  <r>
    <s v="UCB 2"/>
    <x v="329"/>
    <x v="0"/>
  </r>
  <r>
    <s v="University Radio Falmer (for small scale DAB trial)"/>
    <x v="330"/>
    <x v="2"/>
  </r>
  <r>
    <s v="Dubai Now"/>
    <x v="331"/>
    <x v="0"/>
  </r>
  <r>
    <s v="Hub Radio (for Small Scale Trial DAB)"/>
    <x v="332"/>
    <x v="2"/>
  </r>
  <r>
    <s v="V2 Radio"/>
    <x v="333"/>
    <x v="0"/>
  </r>
  <r>
    <s v="Bro Radio Christmas"/>
    <x v="334"/>
    <x v="0"/>
  </r>
  <r>
    <s v="Soho Radio"/>
    <x v="335"/>
    <x v="0"/>
  </r>
  <r>
    <s v="VITA Radio"/>
    <x v="336"/>
    <x v="0"/>
  </r>
  <r>
    <s v="Colourful Radio"/>
    <x v="337"/>
    <x v="0"/>
  </r>
  <r>
    <s v="Voice FM"/>
    <x v="338"/>
    <x v="0"/>
  </r>
  <r>
    <s v="Hope FM"/>
    <x v="339"/>
    <x v="0"/>
  </r>
  <r>
    <s v="Harmony Radio"/>
    <x v="340"/>
    <x v="0"/>
  </r>
  <r>
    <s v="Radio Broadstairs"/>
    <x v="341"/>
    <x v="0"/>
  </r>
  <r>
    <s v="Black Country Radio (for Small Scale Trial DAB)"/>
    <x v="342"/>
    <x v="2"/>
  </r>
  <r>
    <s v="Waves Radio (Peterhead)"/>
    <x v="343"/>
    <x v="0"/>
  </r>
  <r>
    <s v="Coast Radio"/>
    <x v="344"/>
    <x v="0"/>
  </r>
  <r>
    <s v="CLARINET EASY"/>
    <x v="345"/>
    <x v="0"/>
  </r>
  <r>
    <s v="CLARINET RADIO"/>
    <x v="345"/>
    <x v="0"/>
  </r>
  <r>
    <s v="Windrush Radio"/>
    <x v="346"/>
    <x v="0"/>
  </r>
  <r>
    <s v="Radio Wigwam"/>
    <x v="347"/>
    <x v="0"/>
  </r>
  <r>
    <s v="Radio Xtra"/>
    <x v="348"/>
    <x v="0"/>
  </r>
  <r>
    <s v="Yorkmix Radio"/>
    <x v="349"/>
    <x v="0"/>
  </r>
  <r>
    <s v="Your Harrogate"/>
    <x v="350"/>
    <x v="0"/>
  </r>
  <r>
    <s v="Southdown Radio"/>
    <x v="351"/>
    <x v="0"/>
  </r>
  <r>
    <s v="Radio Wyvern"/>
    <x v="352"/>
    <x v="0"/>
  </r>
  <r>
    <s v="Zest 60s"/>
    <x v="353"/>
    <x v="0"/>
  </r>
  <r>
    <s v="ZEST LIVERPOOL"/>
    <x v="353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9D042D0-FAFA-424D-817A-ACD8A296AAFB}" name="PivotTable6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multipleFieldFilters="0">
  <location ref="F7:G362" firstHeaderRow="1" firstDataRow="1" firstDataCol="1" rowPageCount="1" colPageCount="1"/>
  <pivotFields count="3">
    <pivotField dataField="1" showAll="0"/>
    <pivotField axis="axisRow" showAll="0" sortType="descending">
      <items count="509">
        <item x="0"/>
        <item m="1" x="372"/>
        <item x="1"/>
        <item x="2"/>
        <item m="1" x="373"/>
        <item x="3"/>
        <item x="4"/>
        <item x="5"/>
        <item x="6"/>
        <item x="7"/>
        <item m="1" x="374"/>
        <item x="8"/>
        <item m="1" x="375"/>
        <item x="9"/>
        <item x="10"/>
        <item m="1" x="376"/>
        <item x="11"/>
        <item m="1" x="354"/>
        <item x="13"/>
        <item m="1" x="377"/>
        <item x="14"/>
        <item x="15"/>
        <item x="16"/>
        <item x="17"/>
        <item m="1" x="378"/>
        <item x="18"/>
        <item x="19"/>
        <item x="20"/>
        <item m="1" x="379"/>
        <item x="21"/>
        <item x="22"/>
        <item x="23"/>
        <item m="1" x="380"/>
        <item x="24"/>
        <item x="25"/>
        <item m="1" x="381"/>
        <item x="26"/>
        <item x="27"/>
        <item x="28"/>
        <item x="29"/>
        <item x="30"/>
        <item m="1" x="382"/>
        <item x="31"/>
        <item x="32"/>
        <item x="33"/>
        <item x="34"/>
        <item x="35"/>
        <item m="1" x="383"/>
        <item x="36"/>
        <item n="Black Cat Radio CIC" m="1" x="355"/>
        <item x="38"/>
        <item m="1" x="384"/>
        <item x="39"/>
        <item m="1" x="385"/>
        <item x="40"/>
        <item m="1" x="386"/>
        <item x="41"/>
        <item x="42"/>
        <item x="43"/>
        <item x="44"/>
        <item x="45"/>
        <item m="1" x="387"/>
        <item x="46"/>
        <item m="1" x="388"/>
        <item x="47"/>
        <item m="1" x="389"/>
        <item x="48"/>
        <item x="49"/>
        <item n="BritAsia Foundation CIC" m="1" x="356"/>
        <item x="51"/>
        <item x="52"/>
        <item x="53"/>
        <item x="54"/>
        <item x="55"/>
        <item n="Brooklands Radio CIC" m="1" x="357"/>
        <item x="57"/>
        <item x="58"/>
        <item x="59"/>
        <item m="1" x="390"/>
        <item x="60"/>
        <item x="61"/>
        <item m="1" x="391"/>
        <item x="62"/>
        <item m="1" x="392"/>
        <item x="63"/>
        <item x="64"/>
        <item x="65"/>
        <item m="1" x="393"/>
        <item x="66"/>
        <item x="67"/>
        <item x="68"/>
        <item x="69"/>
        <item m="1" x="394"/>
        <item x="70"/>
        <item x="71"/>
        <item x="72"/>
        <item x="73"/>
        <item m="1" x="395"/>
        <item x="74"/>
        <item x="75"/>
        <item x="76"/>
        <item x="77"/>
        <item x="78"/>
        <item m="1" x="396"/>
        <item x="79"/>
        <item x="80"/>
        <item x="81"/>
        <item x="82"/>
        <item x="83"/>
        <item x="84"/>
        <item x="85"/>
        <item x="86"/>
        <item x="87"/>
        <item x="88"/>
        <item x="89"/>
        <item m="1" x="397"/>
        <item x="90"/>
        <item m="1" x="398"/>
        <item x="91"/>
        <item x="92"/>
        <item m="1" x="399"/>
        <item x="93"/>
        <item x="94"/>
        <item x="95"/>
        <item x="96"/>
        <item m="1" x="400"/>
        <item x="97"/>
        <item x="98"/>
        <item m="1" x="401"/>
        <item x="99"/>
        <item x="100"/>
        <item x="101"/>
        <item m="1" x="402"/>
        <item x="102"/>
        <item m="1" x="403"/>
        <item x="103"/>
        <item x="104"/>
        <item m="1" x="404"/>
        <item x="105"/>
        <item x="106"/>
        <item m="1" x="405"/>
        <item x="107"/>
        <item x="108"/>
        <item m="1" x="406"/>
        <item x="109"/>
        <item x="110"/>
        <item m="1" x="407"/>
        <item x="111"/>
        <item x="112"/>
        <item x="113"/>
        <item x="114"/>
        <item x="115"/>
        <item m="1" x="408"/>
        <item x="116"/>
        <item x="117"/>
        <item x="118"/>
        <item x="119"/>
        <item m="1" x="409"/>
        <item x="120"/>
        <item x="121"/>
        <item m="1" x="410"/>
        <item x="122"/>
        <item x="123"/>
        <item m="1" x="507"/>
        <item n="Gaydio CIC" m="1" x="358"/>
        <item x="125"/>
        <item m="1" x="411"/>
        <item m="1" x="368"/>
        <item x="126"/>
        <item x="127"/>
        <item x="128"/>
        <item m="1" x="412"/>
        <item x="129"/>
        <item m="1" x="413"/>
        <item x="130"/>
        <item m="1" x="414"/>
        <item x="131"/>
        <item x="132"/>
        <item x="133"/>
        <item m="1" x="415"/>
        <item x="134"/>
        <item x="135"/>
        <item m="1" x="416"/>
        <item x="136"/>
        <item m="1" x="417"/>
        <item x="137"/>
        <item m="1" x="418"/>
        <item x="138"/>
        <item m="1" x="419"/>
        <item x="139"/>
        <item x="140"/>
        <item m="1" x="420"/>
        <item x="141"/>
        <item m="1" x="421"/>
        <item x="142"/>
        <item x="143"/>
        <item x="144"/>
        <item m="1" x="422"/>
        <item x="145"/>
        <item x="146"/>
        <item m="1" x="423"/>
        <item x="147"/>
        <item x="148"/>
        <item m="1" x="424"/>
        <item x="149"/>
        <item m="1" x="425"/>
        <item x="150"/>
        <item x="151"/>
        <item n="Islam Radio CIC" m="1" x="359"/>
        <item m="1" x="426"/>
        <item x="153"/>
        <item x="154"/>
        <item x="155"/>
        <item n="Jambo! Radio CIC" m="1" x="360"/>
        <item m="1" x="427"/>
        <item x="157"/>
        <item x="158"/>
        <item x="159"/>
        <item x="160"/>
        <item x="161"/>
        <item x="162"/>
        <item m="1" x="428"/>
        <item x="163"/>
        <item x="164"/>
        <item m="1" x="429"/>
        <item x="165"/>
        <item x="166"/>
        <item m="1" x="430"/>
        <item x="167"/>
        <item m="1" x="431"/>
        <item x="168"/>
        <item x="169"/>
        <item x="170"/>
        <item x="171"/>
        <item x="172"/>
        <item m="1" x="432"/>
        <item x="173"/>
        <item m="1" x="433"/>
        <item x="174"/>
        <item x="175"/>
        <item m="1" x="434"/>
        <item x="176"/>
        <item x="177"/>
        <item m="1" x="435"/>
        <item x="178"/>
        <item m="1" x="436"/>
        <item x="179"/>
        <item x="180"/>
        <item m="1" x="437"/>
        <item m="1" x="369"/>
        <item x="181"/>
        <item m="1" x="438"/>
        <item x="182"/>
        <item x="183"/>
        <item x="184"/>
        <item m="1" x="439"/>
        <item x="185"/>
        <item m="1" x="440"/>
        <item x="186"/>
        <item m="1" x="441"/>
        <item x="187"/>
        <item x="188"/>
        <item x="189"/>
        <item m="1" x="442"/>
        <item x="190"/>
        <item m="1" x="443"/>
        <item x="191"/>
        <item x="192"/>
        <item m="1" x="444"/>
        <item x="193"/>
        <item x="194"/>
        <item n="Moorlands Radio CIC" m="1" x="361"/>
        <item x="196"/>
        <item x="197"/>
        <item x="198"/>
        <item x="199"/>
        <item x="200"/>
        <item x="201"/>
        <item m="1" x="445"/>
        <item x="202"/>
        <item m="1" x="446"/>
        <item x="203"/>
        <item x="204"/>
        <item m="1" x="447"/>
        <item x="205"/>
        <item x="206"/>
        <item x="207"/>
        <item x="208"/>
        <item x="209"/>
        <item m="1" x="448"/>
        <item x="210"/>
        <item x="211"/>
        <item x="212"/>
        <item x="213"/>
        <item x="214"/>
        <item m="1" x="449"/>
        <item x="215"/>
        <item m="1" x="450"/>
        <item x="216"/>
        <item m="1" x="451"/>
        <item x="217"/>
        <item x="218"/>
        <item m="1" x="452"/>
        <item x="219"/>
        <item x="220"/>
        <item m="1" x="453"/>
        <item x="221"/>
        <item m="1" x="454"/>
        <item x="222"/>
        <item m="1" x="455"/>
        <item x="223"/>
        <item m="1" x="456"/>
        <item x="224"/>
        <item m="1" x="457"/>
        <item x="225"/>
        <item m="1" x="458"/>
        <item x="226"/>
        <item m="1" x="459"/>
        <item x="227"/>
        <item x="228"/>
        <item m="1" x="460"/>
        <item x="229"/>
        <item x="230"/>
        <item x="231"/>
        <item m="1" x="461"/>
        <item x="232"/>
        <item m="1" x="370"/>
        <item m="1" x="462"/>
        <item x="233"/>
        <item m="1" x="463"/>
        <item x="234"/>
        <item x="235"/>
        <item x="236"/>
        <item x="237"/>
        <item m="1" x="464"/>
        <item x="238"/>
        <item m="1" x="465"/>
        <item x="239"/>
        <item x="240"/>
        <item x="241"/>
        <item m="1" x="466"/>
        <item x="242"/>
        <item m="1" x="467"/>
        <item x="243"/>
        <item x="244"/>
        <item m="1" x="468"/>
        <item x="245"/>
        <item x="246"/>
        <item x="247"/>
        <item m="1" x="469"/>
        <item x="248"/>
        <item x="249"/>
        <item x="250"/>
        <item m="1" x="470"/>
        <item x="251"/>
        <item x="252"/>
        <item x="253"/>
        <item m="1" x="471"/>
        <item x="254"/>
        <item m="1" x="472"/>
        <item x="255"/>
        <item x="256"/>
        <item x="257"/>
        <item x="258"/>
        <item x="259"/>
        <item m="1" x="473"/>
        <item x="260"/>
        <item m="1" x="474"/>
        <item x="261"/>
        <item x="262"/>
        <item x="263"/>
        <item x="264"/>
        <item x="265"/>
        <item x="266"/>
        <item x="267"/>
        <item x="268"/>
        <item n="Riverside Broadcasting CIC" m="1" x="362"/>
        <item x="270"/>
        <item x="271"/>
        <item m="1" x="475"/>
        <item x="272"/>
        <item n="S&amp;Q Digital Media CIC" m="1" x="363"/>
        <item m="1" x="476"/>
        <item x="274"/>
        <item x="275"/>
        <item x="276"/>
        <item m="1" x="477"/>
        <item x="277"/>
        <item x="278"/>
        <item x="279"/>
        <item x="280"/>
        <item m="1" x="478"/>
        <item x="281"/>
        <item x="282"/>
        <item m="1" x="479"/>
        <item x="283"/>
        <item x="284"/>
        <item m="1" x="480"/>
        <item x="285"/>
        <item m="1" x="481"/>
        <item x="286"/>
        <item x="287"/>
        <item x="288"/>
        <item x="289"/>
        <item x="290"/>
        <item x="291"/>
        <item m="1" x="482"/>
        <item x="292"/>
        <item x="293"/>
        <item m="1" x="483"/>
        <item x="294"/>
        <item m="1" x="484"/>
        <item x="295"/>
        <item m="1" x="485"/>
        <item x="296"/>
        <item x="297"/>
        <item x="298"/>
        <item x="299"/>
        <item x="300"/>
        <item m="1" x="486"/>
        <item x="301"/>
        <item m="1" x="487"/>
        <item x="302"/>
        <item x="303"/>
        <item x="304"/>
        <item m="1" x="488"/>
        <item x="305"/>
        <item x="306"/>
        <item x="307"/>
        <item n="The Cat Community Radio CIC" m="1" x="364"/>
        <item m="1" x="489"/>
        <item x="309"/>
        <item x="310"/>
        <item n="The Greek Voice of London CIC" m="1" x="365"/>
        <item x="312"/>
        <item x="313"/>
        <item x="314"/>
        <item x="315"/>
        <item m="1" x="490"/>
        <item x="316"/>
        <item x="317"/>
        <item x="318"/>
        <item m="1" x="491"/>
        <item x="319"/>
        <item n="Thornbury Media CIC" m="1" x="366"/>
        <item x="321"/>
        <item x="322"/>
        <item x="323"/>
        <item m="1" x="492"/>
        <item x="324"/>
        <item m="1" x="493"/>
        <item x="325"/>
        <item x="326"/>
        <item x="327"/>
        <item x="328"/>
        <item m="1" x="494"/>
        <item x="329"/>
        <item x="330"/>
        <item m="1" x="495"/>
        <item x="331"/>
        <item x="332"/>
        <item m="1" x="496"/>
        <item x="333"/>
        <item x="334"/>
        <item m="1" x="371"/>
        <item m="1" x="497"/>
        <item x="335"/>
        <item m="1" x="498"/>
        <item x="336"/>
        <item m="1" x="499"/>
        <item x="337"/>
        <item m="1" x="500"/>
        <item x="338"/>
        <item x="339"/>
        <item x="340"/>
        <item x="341"/>
        <item m="1" x="367"/>
        <item m="1" x="501"/>
        <item x="343"/>
        <item x="344"/>
        <item m="1" x="502"/>
        <item x="345"/>
        <item m="1" x="503"/>
        <item x="346"/>
        <item m="1" x="504"/>
        <item x="347"/>
        <item x="348"/>
        <item m="1" x="505"/>
        <item x="349"/>
        <item m="1" x="506"/>
        <item x="350"/>
        <item x="351"/>
        <item x="352"/>
        <item x="353"/>
        <item x="12"/>
        <item n="Black Cat Radio CIC2" x="37"/>
        <item n="BritAsia Foundation CIC2" x="50"/>
        <item n="Brooklands Radio CIC2" x="56"/>
        <item n="Gaydio CIC2" x="124"/>
        <item n="Islam Radio CIC2" x="152"/>
        <item n="Jambo! Radio CIC2" x="156"/>
        <item n="Moorlands Radio CIC2" x="195"/>
        <item n="Riverside Broadcasting CIC2" x="269"/>
        <item n="S&amp;Q Digital Media CIC2" x="273"/>
        <item n="The Cat Community Radio CIC2" x="308"/>
        <item n="The Greek Voice of London CIC2" x="311"/>
        <item n="Thornbury Media CIC2" x="320"/>
        <item x="34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Page" multipleItemSelectionAllowed="1" showAll="0">
      <items count="5">
        <item x="1"/>
        <item x="3"/>
        <item x="0"/>
        <item x="2"/>
        <item t="default"/>
      </items>
    </pivotField>
  </pivotFields>
  <rowFields count="1">
    <field x="1"/>
  </rowFields>
  <rowItems count="355">
    <i>
      <x v="39"/>
    </i>
    <i>
      <x v="169"/>
    </i>
    <i>
      <x v="202"/>
    </i>
    <i>
      <x v="275"/>
    </i>
    <i>
      <x v="100"/>
    </i>
    <i>
      <x v="426"/>
    </i>
    <i>
      <x v="285"/>
    </i>
    <i>
      <x v="395"/>
    </i>
    <i>
      <x v="344"/>
    </i>
    <i>
      <x v="93"/>
    </i>
    <i>
      <x v="44"/>
    </i>
    <i>
      <x v="247"/>
    </i>
    <i>
      <x v="223"/>
    </i>
    <i>
      <x v="292"/>
    </i>
    <i>
      <x v="26"/>
    </i>
    <i>
      <x v="261"/>
    </i>
    <i>
      <x v="72"/>
    </i>
    <i>
      <x v="323"/>
    </i>
    <i>
      <x v="310"/>
    </i>
    <i>
      <x v="346"/>
    </i>
    <i>
      <x v="77"/>
    </i>
    <i>
      <x v="116"/>
    </i>
    <i>
      <x v="383"/>
    </i>
    <i>
      <x v="59"/>
    </i>
    <i>
      <x v="416"/>
    </i>
    <i>
      <x v="360"/>
    </i>
    <i>
      <x v="222"/>
    </i>
    <i>
      <x v="316"/>
    </i>
    <i>
      <x v="11"/>
    </i>
    <i>
      <x v="308"/>
    </i>
    <i>
      <x v="269"/>
    </i>
    <i>
      <x v="441"/>
    </i>
    <i>
      <x v="374"/>
    </i>
    <i>
      <x v="335"/>
    </i>
    <i>
      <x v="238"/>
    </i>
    <i>
      <x v="408"/>
    </i>
    <i>
      <x v="244"/>
    </i>
    <i>
      <x v="27"/>
    </i>
    <i>
      <x v="498"/>
    </i>
    <i>
      <x v="201"/>
    </i>
    <i>
      <x v="258"/>
    </i>
    <i>
      <x v="66"/>
    </i>
    <i>
      <x v="119"/>
    </i>
    <i>
      <x v="112"/>
    </i>
    <i>
      <x v="449"/>
    </i>
    <i>
      <x v="88"/>
    </i>
    <i>
      <x v="454"/>
    </i>
    <i>
      <x v="330"/>
    </i>
    <i>
      <x v="481"/>
    </i>
    <i>
      <x v="185"/>
    </i>
    <i>
      <x v="75"/>
    </i>
    <i>
      <x v="6"/>
    </i>
    <i>
      <x v="282"/>
    </i>
    <i>
      <x v="211"/>
    </i>
    <i>
      <x v="54"/>
    </i>
    <i>
      <x v="402"/>
    </i>
    <i>
      <x v="122"/>
    </i>
    <i>
      <x v="212"/>
    </i>
    <i>
      <x v="124"/>
    </i>
    <i>
      <x v="440"/>
    </i>
    <i>
      <x v="131"/>
    </i>
    <i>
      <x v="446"/>
    </i>
    <i>
      <x v="165"/>
    </i>
    <i>
      <x v="319"/>
    </i>
    <i>
      <x v="456"/>
    </i>
    <i>
      <x v="273"/>
    </i>
    <i>
      <x v="493"/>
    </i>
    <i>
      <x v="9"/>
    </i>
    <i>
      <x v="277"/>
    </i>
    <i>
      <x v="252"/>
    </i>
    <i>
      <x v="472"/>
    </i>
    <i>
      <x v="377"/>
    </i>
    <i>
      <x v="333"/>
    </i>
    <i>
      <x v="99"/>
    </i>
    <i>
      <x v="423"/>
    </i>
    <i>
      <x v="23"/>
    </i>
    <i>
      <x v="306"/>
    </i>
    <i>
      <x v="101"/>
    </i>
    <i>
      <x v="356"/>
    </i>
    <i>
      <x v="102"/>
    </i>
    <i>
      <x v="401"/>
    </i>
    <i>
      <x v="104"/>
    </i>
    <i>
      <x v="89"/>
    </i>
    <i>
      <x v="105"/>
    </i>
    <i>
      <x v="495"/>
    </i>
    <i>
      <x v="106"/>
    </i>
    <i>
      <x v="321"/>
    </i>
    <i>
      <x v="107"/>
    </i>
    <i>
      <x v="73"/>
    </i>
    <i>
      <x v="108"/>
    </i>
    <i>
      <x v="368"/>
    </i>
    <i>
      <x v="109"/>
    </i>
    <i>
      <x v="389"/>
    </i>
    <i>
      <x v="110"/>
    </i>
    <i>
      <x v="412"/>
    </i>
    <i>
      <x v="111"/>
    </i>
    <i>
      <x v="435"/>
    </i>
    <i>
      <x v="25"/>
    </i>
    <i>
      <x v="457"/>
    </i>
    <i>
      <x v="113"/>
    </i>
    <i>
      <x v="485"/>
    </i>
    <i>
      <x v="114"/>
    </i>
    <i>
      <x v="503"/>
    </i>
    <i>
      <x v="2"/>
    </i>
    <i>
      <x v="314"/>
    </i>
    <i>
      <x v="118"/>
    </i>
    <i>
      <x v="328"/>
    </i>
    <i>
      <x v="7"/>
    </i>
    <i>
      <x v="339"/>
    </i>
    <i>
      <x v="121"/>
    </i>
    <i>
      <x v="351"/>
    </i>
    <i>
      <x v="29"/>
    </i>
    <i>
      <x v="362"/>
    </i>
    <i>
      <x v="123"/>
    </i>
    <i>
      <x v="372"/>
    </i>
    <i>
      <x v="30"/>
    </i>
    <i>
      <x v="384"/>
    </i>
    <i>
      <x v="126"/>
    </i>
    <i>
      <x v="79"/>
    </i>
    <i>
      <x v="127"/>
    </i>
    <i>
      <x v="405"/>
    </i>
    <i>
      <x v="129"/>
    </i>
    <i>
      <x v="417"/>
    </i>
    <i>
      <x v="130"/>
    </i>
    <i>
      <x v="428"/>
    </i>
    <i>
      <x v="31"/>
    </i>
    <i>
      <x v="86"/>
    </i>
    <i>
      <x v="133"/>
    </i>
    <i>
      <x v="452"/>
    </i>
    <i>
      <x v="135"/>
    </i>
    <i>
      <x v="463"/>
    </i>
    <i>
      <x v="136"/>
    </i>
    <i>
      <x v="478"/>
    </i>
    <i>
      <x v="138"/>
    </i>
    <i>
      <x v="491"/>
    </i>
    <i>
      <x v="139"/>
    </i>
    <i>
      <x v="499"/>
    </i>
    <i>
      <x v="141"/>
    </i>
    <i>
      <x v="303"/>
    </i>
    <i>
      <x v="142"/>
    </i>
    <i>
      <x v="64"/>
    </i>
    <i>
      <x v="144"/>
    </i>
    <i>
      <x v="318"/>
    </i>
    <i>
      <x v="145"/>
    </i>
    <i>
      <x v="69"/>
    </i>
    <i>
      <x v="147"/>
    </i>
    <i>
      <x v="331"/>
    </i>
    <i>
      <x v="148"/>
    </i>
    <i>
      <x v="337"/>
    </i>
    <i>
      <x v="149"/>
    </i>
    <i>
      <x v="343"/>
    </i>
    <i>
      <x v="150"/>
    </i>
    <i>
      <x v="348"/>
    </i>
    <i>
      <x v="151"/>
    </i>
    <i>
      <x v="354"/>
    </i>
    <i>
      <x v="153"/>
    </i>
    <i>
      <x v="18"/>
    </i>
    <i>
      <x v="154"/>
    </i>
    <i>
      <x v="364"/>
    </i>
    <i>
      <x v="155"/>
    </i>
    <i>
      <x v="370"/>
    </i>
    <i>
      <x v="156"/>
    </i>
    <i>
      <x v="76"/>
    </i>
    <i>
      <x v="158"/>
    </i>
    <i>
      <x v="380"/>
    </i>
    <i>
      <x v="159"/>
    </i>
    <i>
      <x v="387"/>
    </i>
    <i>
      <x v="161"/>
    </i>
    <i>
      <x v="392"/>
    </i>
    <i>
      <x v="162"/>
    </i>
    <i>
      <x v="398"/>
    </i>
    <i>
      <x v="33"/>
    </i>
    <i>
      <x v="403"/>
    </i>
    <i>
      <x v="168"/>
    </i>
    <i>
      <x v="82"/>
    </i>
    <i>
      <x v="34"/>
    </i>
    <i>
      <x v="415"/>
    </i>
    <i>
      <x v="170"/>
    </i>
    <i>
      <x v="420"/>
    </i>
    <i>
      <x v="172"/>
    </i>
    <i>
      <x v="85"/>
    </i>
    <i>
      <x v="174"/>
    </i>
    <i>
      <x v="432"/>
    </i>
    <i>
      <x v="176"/>
    </i>
    <i>
      <x v="437"/>
    </i>
    <i>
      <x v="177"/>
    </i>
    <i>
      <x v="443"/>
    </i>
    <i>
      <x v="178"/>
    </i>
    <i>
      <x v="90"/>
    </i>
    <i>
      <x v="180"/>
    </i>
    <i>
      <x v="91"/>
    </i>
    <i>
      <x v="181"/>
    </i>
    <i>
      <x v="460"/>
    </i>
    <i>
      <x v="183"/>
    </i>
    <i>
      <x v="468"/>
    </i>
    <i>
      <x v="36"/>
    </i>
    <i>
      <x v="474"/>
    </i>
    <i>
      <x v="187"/>
    </i>
    <i>
      <x v="94"/>
    </i>
    <i>
      <x v="189"/>
    </i>
    <i>
      <x v="488"/>
    </i>
    <i>
      <x v="190"/>
    </i>
    <i>
      <x v="95"/>
    </i>
    <i>
      <x v="192"/>
    </i>
    <i>
      <x v="497"/>
    </i>
    <i>
      <x v="194"/>
    </i>
    <i>
      <x v="501"/>
    </i>
    <i>
      <x v="195"/>
    </i>
    <i>
      <x v="505"/>
    </i>
    <i>
      <x v="196"/>
    </i>
    <i>
      <x v="304"/>
    </i>
    <i>
      <x v="198"/>
    </i>
    <i>
      <x v="62"/>
    </i>
    <i>
      <x v="199"/>
    </i>
    <i>
      <x v="312"/>
    </i>
    <i>
      <x v="37"/>
    </i>
    <i>
      <x v="14"/>
    </i>
    <i>
      <x v="38"/>
    </i>
    <i>
      <x v="67"/>
    </i>
    <i>
      <x v="204"/>
    </i>
    <i>
      <x v="322"/>
    </i>
    <i>
      <x v="206"/>
    </i>
    <i>
      <x v="325"/>
    </i>
    <i>
      <x v="207"/>
    </i>
    <i>
      <x v="70"/>
    </i>
    <i>
      <x v="210"/>
    </i>
    <i>
      <x v="332"/>
    </i>
    <i>
      <x v="8"/>
    </i>
    <i>
      <x v="71"/>
    </i>
    <i>
      <x v="40"/>
    </i>
    <i>
      <x v="338"/>
    </i>
    <i>
      <x v="215"/>
    </i>
    <i>
      <x v="341"/>
    </i>
    <i>
      <x v="216"/>
    </i>
    <i>
      <x v="16"/>
    </i>
    <i>
      <x v="217"/>
    </i>
    <i>
      <x v="347"/>
    </i>
    <i>
      <x v="218"/>
    </i>
    <i>
      <x v="350"/>
    </i>
    <i>
      <x v="219"/>
    </i>
    <i>
      <x v="352"/>
    </i>
    <i>
      <x v="220"/>
    </i>
    <i>
      <x v="355"/>
    </i>
    <i>
      <x v="42"/>
    </i>
    <i>
      <x v="358"/>
    </i>
    <i>
      <x v="43"/>
    </i>
    <i>
      <x v="361"/>
    </i>
    <i>
      <x v="225"/>
    </i>
    <i>
      <x v="363"/>
    </i>
    <i>
      <x v="226"/>
    </i>
    <i>
      <x v="366"/>
    </i>
    <i>
      <x v="228"/>
    </i>
    <i>
      <x v="369"/>
    </i>
    <i>
      <x v="230"/>
    </i>
    <i>
      <x v="371"/>
    </i>
    <i>
      <x v="231"/>
    </i>
    <i>
      <x v="373"/>
    </i>
    <i>
      <x v="232"/>
    </i>
    <i>
      <x v="375"/>
    </i>
    <i>
      <x v="233"/>
    </i>
    <i>
      <x v="378"/>
    </i>
    <i>
      <x v="234"/>
    </i>
    <i>
      <x v="20"/>
    </i>
    <i>
      <x v="236"/>
    </i>
    <i>
      <x v="385"/>
    </i>
    <i>
      <x v="3"/>
    </i>
    <i>
      <x v="388"/>
    </i>
    <i>
      <x v="239"/>
    </i>
    <i>
      <x v="390"/>
    </i>
    <i>
      <x v="241"/>
    </i>
    <i>
      <x v="393"/>
    </i>
    <i>
      <x v="242"/>
    </i>
    <i>
      <x v="396"/>
    </i>
    <i>
      <x v="45"/>
    </i>
    <i>
      <x v="400"/>
    </i>
    <i>
      <x v="246"/>
    </i>
    <i>
      <x v="80"/>
    </i>
    <i>
      <x v="46"/>
    </i>
    <i>
      <x v="404"/>
    </i>
    <i>
      <x v="250"/>
    </i>
    <i>
      <x v="407"/>
    </i>
    <i>
      <x v="506"/>
    </i>
    <i>
      <x v="410"/>
    </i>
    <i>
      <x v="507"/>
    </i>
    <i>
      <x v="414"/>
    </i>
    <i>
      <x v="254"/>
    </i>
    <i>
      <x v="84"/>
    </i>
    <i>
      <x v="256"/>
    </i>
    <i>
      <x v="418"/>
    </i>
    <i>
      <x v="48"/>
    </i>
    <i>
      <x v="422"/>
    </i>
    <i>
      <x v="260"/>
    </i>
    <i>
      <x v="424"/>
    </i>
    <i>
      <x v="50"/>
    </i>
    <i>
      <x v="427"/>
    </i>
    <i>
      <x v="262"/>
    </i>
    <i>
      <x v="431"/>
    </i>
    <i>
      <x v="264"/>
    </i>
    <i>
      <x v="434"/>
    </i>
    <i>
      <x v="266"/>
    </i>
    <i>
      <x v="436"/>
    </i>
    <i>
      <x v="267"/>
    </i>
    <i>
      <x v="439"/>
    </i>
    <i>
      <x v="52"/>
    </i>
    <i>
      <x v="21"/>
    </i>
    <i>
      <x v="270"/>
    </i>
    <i>
      <x v="445"/>
    </i>
    <i>
      <x v="272"/>
    </i>
    <i>
      <x v="447"/>
    </i>
    <i>
      <x v="5"/>
    </i>
    <i>
      <x v="451"/>
    </i>
    <i>
      <x v="274"/>
    </i>
    <i>
      <x v="453"/>
    </i>
    <i>
      <x v="56"/>
    </i>
    <i>
      <x v="22"/>
    </i>
    <i>
      <x v="276"/>
    </i>
    <i>
      <x v="459"/>
    </i>
    <i>
      <x v="57"/>
    </i>
    <i>
      <x v="462"/>
    </i>
    <i>
      <x v="279"/>
    </i>
    <i>
      <x v="466"/>
    </i>
    <i>
      <x v="281"/>
    </i>
    <i>
      <x v="470"/>
    </i>
    <i>
      <x v="58"/>
    </i>
    <i>
      <x v="473"/>
    </i>
    <i>
      <x v="284"/>
    </i>
    <i>
      <x v="475"/>
    </i>
    <i>
      <x v="13"/>
    </i>
    <i>
      <x v="479"/>
    </i>
    <i>
      <x v="286"/>
    </i>
    <i>
      <x v="483"/>
    </i>
    <i>
      <x v="287"/>
    </i>
    <i>
      <x v="486"/>
    </i>
    <i>
      <x v="288"/>
    </i>
    <i>
      <x v="490"/>
    </i>
    <i>
      <x v="290"/>
    </i>
    <i>
      <x v="492"/>
    </i>
    <i>
      <x v="291"/>
    </i>
    <i>
      <x v="494"/>
    </i>
    <i>
      <x v="60"/>
    </i>
    <i>
      <x v="496"/>
    </i>
    <i>
      <x v="293"/>
    </i>
    <i>
      <x v="96"/>
    </i>
    <i>
      <x v="294"/>
    </i>
    <i>
      <x v="500"/>
    </i>
    <i>
      <x v="296"/>
    </i>
    <i>
      <x v="502"/>
    </i>
    <i>
      <x v="298"/>
    </i>
    <i>
      <x v="504"/>
    </i>
    <i>
      <x v="300"/>
    </i>
    <i>
      <x v="98"/>
    </i>
    <i>
      <x v="301"/>
    </i>
    <i>
      <x/>
    </i>
    <i>
      <x v="253"/>
    </i>
    <i t="grand">
      <x/>
    </i>
  </rowItems>
  <colItems count="1">
    <i/>
  </colItems>
  <pageFields count="1">
    <pageField fld="2" hier="-1"/>
  </pageFields>
  <dataFields count="1">
    <dataField name="Count of Station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7EBD14C-163E-45BF-8F7A-81250A5A1409}" name="Table6" displayName="Table6" ref="B7:D982" totalsRowShown="0" headerRowDxfId="1">
  <autoFilter ref="B7:D982" xr:uid="{07EBD14C-163E-45BF-8F7A-81250A5A1409}"/>
  <sortState xmlns:xlrd2="http://schemas.microsoft.com/office/spreadsheetml/2017/richdata2" ref="B8:D991">
    <sortCondition ref="C7:C991"/>
  </sortState>
  <tableColumns count="3">
    <tableColumn id="1" xr3:uid="{A26F9A57-3833-442B-9398-F3515F97F7B8}" name="Station"/>
    <tableColumn id="2" xr3:uid="{568ADAAC-9727-4687-B9A4-DEBF4490C448}" name="Owner" dataDxfId="0"/>
    <tableColumn id="3" xr3:uid="{B16FCEF3-B7B8-43D1-BD55-2AD38E9D0F63}" name="Type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L4" dT="2023-07-10T10:27:52.89" personId="{A9F8DE7E-E429-4760-B300-0926FC33BA1F}" id="{88469D45-9EEE-450B-9662-17559C1281CD}">
    <text>Sky segment of results</text>
  </threadedComment>
  <threadedComment ref="M11" dT="2023-07-10T12:02:25.70" personId="{A9F8DE7E-E429-4760-B300-0926FC33BA1F}" id="{AC6FBDEC-E258-490A-B20A-CF43A6CB9151}">
    <text>UK segmented revenue in EUR</text>
  </threadedComment>
  <threadedComment ref="M19" dT="2023-07-13T12:54:58.06" personId="{A9F8DE7E-E429-4760-B300-0926FC33BA1F}" id="{55828414-C925-4DE0-8757-A0A96E3A3537}">
    <text>Quarterly figures in TV &amp; Radio core data sheet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C6" dT="2025-04-14T15:57:00.23" personId="{7491F749-6D30-4A03-A221-552F110037E9}" id="{8C31E23A-445A-4FCC-9792-A9CBE6E8324C}">
    <text>From total number of companies * % listed in O&amp;O report</text>
  </threadedComment>
  <threadedComment ref="C13" dT="2025-04-14T15:52:16.10" personId="{7491F749-6D30-4A03-A221-552F110037E9}" id="{1BFA84A4-5555-4490-961A-BFB72B406868}">
    <text>Total company figure as stated in research correspondence with O&amp;O</text>
  </threadedComment>
  <threadedComment ref="D13" dT="2025-04-14T15:58:23.55" personId="{7491F749-6D30-4A03-A221-552F110037E9}" id="{DD839EA8-77A7-4D61-AB49-BA0CB5BCCF35}">
    <text>O&amp;O sector figure + ‘small producers’ listed in O&amp;O report footnote, pg 12</text>
  </threadedComment>
  <threadedComment ref="E13" dT="2025-04-14T15:51:43.42" personId="{7491F749-6D30-4A03-A221-552F110037E9}" id="{B722D20B-EE6A-48FF-9905-E97C50163695}">
    <text>Figures do not add up to 101%, as per note in O&amp;O/Pact report</text>
  </threadedComment>
  <threadedComment ref="G37" dT="2025-04-14T16:08:47.39" personId="{7491F749-6D30-4A03-A221-552F110037E9}" id="{50AE7FD5-34F5-461A-9533-7F1E55AFFB96}">
    <text>Sky &amp; multichannel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D4" dT="2023-07-11T15:00:12.87" personId="{A9F8DE7E-E429-4760-B300-0926FC33BA1F}" id="{415AB87B-42EF-4C08-B78D-D186F0AEB3C4}">
    <text>Projected from previous values: reach (millions) not included in MIDAS</text>
  </threadedComment>
</ThreadedComments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news.virginmediao2.co.uk/wp-content/uploads/2025/02/Virgin-Media-O2-Q4-FY-2024-Earnings-Release.pdf" TargetMode="External"/><Relationship Id="rId13" Type="http://schemas.openxmlformats.org/officeDocument/2006/relationships/hyperlink" Target="https://ir.paramount.com/sec-filings/paramount" TargetMode="External"/><Relationship Id="rId18" Type="http://schemas.openxmlformats.org/officeDocument/2006/relationships/hyperlink" Target="https://otp.tools.investis.com/clients/us/the_walt_disney_company/SEC/sec-show.aspx?FilingId=17970414&amp;Cik=0001744489&amp;Type=PDF&amp;hasPdf=1" TargetMode="External"/><Relationship Id="rId26" Type="http://schemas.openxmlformats.org/officeDocument/2006/relationships/vmlDrawing" Target="../drawings/vmlDrawing1.vml"/><Relationship Id="rId3" Type="http://schemas.openxmlformats.org/officeDocument/2006/relationships/hyperlink" Target="https://www.bt.com/bt-plc/assets/documents/investors/financial-reporting-and-news/annual-reports/2024/2024-bt-group-plc-annual-report.pdf" TargetMode="External"/><Relationship Id="rId21" Type="http://schemas.openxmlformats.org/officeDocument/2006/relationships/hyperlink" Target="https://ir.aboutamazon.com/quarterly-results/default.aspx" TargetMode="External"/><Relationship Id="rId7" Type="http://schemas.openxmlformats.org/officeDocument/2006/relationships/hyperlink" Target="https://assets-corporate.channel4.com/_flysystem/s3/2024-10/Channel%204%20Annual%20Report%202023.pdf" TargetMode="External"/><Relationship Id="rId12" Type="http://schemas.openxmlformats.org/officeDocument/2006/relationships/hyperlink" Target="https://d18rn0p25nwr6d.cloudfront.net/CIK-0001437107/2aff8dfb-7da9-4cbc-8b13-895144f505cd.pdf" TargetMode="External"/><Relationship Id="rId17" Type="http://schemas.openxmlformats.org/officeDocument/2006/relationships/hyperlink" Target="https://thewaltdisneycompany.com/investor-relations/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https://www.ofx.com/en-gb/forex-news/historical-exchange-rates/yearly-average-rates/" TargetMode="External"/><Relationship Id="rId16" Type="http://schemas.openxmlformats.org/officeDocument/2006/relationships/hyperlink" Target="https://s22.q4cdn.com/959853165/files/doc_financials/2024/q4/Q4-24-Website-Financials.xlsx" TargetMode="External"/><Relationship Id="rId20" Type="http://schemas.openxmlformats.org/officeDocument/2006/relationships/hyperlink" Target="https://abc.xyz/assets/77/51/9841ad5c4fbe85b4440c47a4df8d/goog-10-k-2024.pdf" TargetMode="External"/><Relationship Id="rId1" Type="http://schemas.openxmlformats.org/officeDocument/2006/relationships/hyperlink" Target="https://investor.apple.com/investor-relations/default.aspx" TargetMode="External"/><Relationship Id="rId6" Type="http://schemas.openxmlformats.org/officeDocument/2006/relationships/hyperlink" Target="https://www.itvplc.com/~/media/Files/I/ITV-PLC-V2/FY%202024%20Results/2024%20Annual%20report%20and%20Accounts.pdf" TargetMode="External"/><Relationship Id="rId11" Type="http://schemas.openxmlformats.org/officeDocument/2006/relationships/hyperlink" Target="https://ir.corporate.discovery.com/financials/sec-filings/default.aspx" TargetMode="External"/><Relationship Id="rId24" Type="http://schemas.openxmlformats.org/officeDocument/2006/relationships/hyperlink" Target="https://www.annualreports.com/HostedData/AnnualReportArchive/S/LSE_SKY_2014.pdf" TargetMode="External"/><Relationship Id="rId5" Type="http://schemas.openxmlformats.org/officeDocument/2006/relationships/hyperlink" Target="https://www.bbc.co.uk/aboutthebbc/documents/ara-2023-24.pdf" TargetMode="External"/><Relationship Id="rId15" Type="http://schemas.openxmlformats.org/officeDocument/2006/relationships/hyperlink" Target="https://ir.netflix.net/financials/financial-statements/default.aspx" TargetMode="External"/><Relationship Id="rId23" Type="http://schemas.openxmlformats.org/officeDocument/2006/relationships/hyperlink" Target="https://www.bt.com/bt-plc/assets/documents/bt-plc-financial-results/annual-reports/2014-bt-plc-annual-report.pdf" TargetMode="External"/><Relationship Id="rId28" Type="http://schemas.microsoft.com/office/2017/10/relationships/threadedComment" Target="../threadedComments/threadedComment1.xml"/><Relationship Id="rId10" Type="http://schemas.openxmlformats.org/officeDocument/2006/relationships/hyperlink" Target="https://archive.is/smpwZ" TargetMode="External"/><Relationship Id="rId19" Type="http://schemas.openxmlformats.org/officeDocument/2006/relationships/hyperlink" Target="https://abc.xyz/investor/" TargetMode="External"/><Relationship Id="rId4" Type="http://schemas.openxmlformats.org/officeDocument/2006/relationships/hyperlink" Target="https://www.theguardian.com/business/2024/oct/20/sky-doubles-operating-losses-to-224m-in-2023-as-revenue-flatlines" TargetMode="External"/><Relationship Id="rId9" Type="http://schemas.openxmlformats.org/officeDocument/2006/relationships/hyperlink" Target="https://investors.vodafone.com/~/media/Files/V/Vodafone-IR/documents/performance/financial-results/2024/vodafone-q4-fy24-additional-information.xlsx" TargetMode="External"/><Relationship Id="rId14" Type="http://schemas.openxmlformats.org/officeDocument/2006/relationships/hyperlink" Target="https://ir.paramount.com/static-files/421c8cdf-e16d-48f0-9603-c62eabc7e1ae" TargetMode="External"/><Relationship Id="rId22" Type="http://schemas.openxmlformats.org/officeDocument/2006/relationships/hyperlink" Target="https://s2.q4cdn.com/299287126/files/doc_financials/2024/q4/AMZN-Q4-2024-Earnings-Release.pdf" TargetMode="External"/><Relationship Id="rId27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barb.co.uk/monthly-viewing/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barb.co.uk/monthly-viewing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barb.co.uk/barb-establishment-survey-quarterly-data-report-total-network-oct-2024-to-dec-2024/" TargetMode="External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4.vml"/><Relationship Id="rId3" Type="http://schemas.openxmlformats.org/officeDocument/2006/relationships/hyperlink" Target="https://www.itvplc.com/~/media/Files/I/ITV-PLC-V2/FY%202024%20Results/2024%20Annual%20report%20and%20Accounts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bbc.co.uk/aboutthebbc/documents/ara-2023-24.pdf" TargetMode="External"/><Relationship Id="rId1" Type="http://schemas.openxmlformats.org/officeDocument/2006/relationships/hyperlink" Target="https://www.pact.co.uk/resource/pact-census-2024.html" TargetMode="External"/><Relationship Id="rId6" Type="http://schemas.openxmlformats.org/officeDocument/2006/relationships/printerSettings" Target="../printerSettings/printerSettings5.bin"/><Relationship Id="rId5" Type="http://schemas.openxmlformats.org/officeDocument/2006/relationships/hyperlink" Target="https://s3.eu-west-2.amazonaws.com/document-api-images-live.ch.gov.uk/docs/pVCPxLKQpCWkKK8pJFZn2yw7ky47YPaSSRiZhVmB5zY/application-pdf?X-Amz-Algorithm=AWS4-HMAC-SHA256&amp;X-Amz-Credential=ASIAWRGBDBV3NJ3UKEVY%2F20250414%2Feu-west-2%2Fs3%2Faws4_request&amp;X-Amz-Date=20250414T165040Z&amp;X-Amz-Expires=60&amp;X-Amz-Security-Token=IQoJb3JpZ2luX2VjEI%2F%2F%2F%2F%2F%2F%2F%2F%2F%2F%2FwEaCWV1LXdlc3QtMiJGMEQCICXhr0vWiL%2F0kzXdyR1sxdj30EFdRfgFiLGC0On1djlcAiBa5h7TUFPRScYIZvCpf3Cj6Tvd%2BLjaPH6TURr3R9eK0iq6BQgYEAUaDDQ0OTIyOTAzMjgyMiIMwmTWYfPKkhPZIcpjKpcF%2BDWww54u0PHiotNkPavNBQh6r4NZ1DiuaHdbKBttiwE%2Fg%2FC7Zodb7rLSWfbZIE5spwnZezbWj1BfpnOe7Rlc9k2pDHmgTWQDPIIUhVI1AW22UVrV4l34PN1N9GYIsij3ffEjzd6%2F1GsLN%2FvAxGZ8JgRZkZaRhvb3zJfcm9rK2vKZCw9Uh1XtIDTpBg0%2BCRMw4VuzRNXYIzlSnXNjsLGueGJOfs1tu%2FaaSEFpZ%2FKC3IUbObuluXI2DTYIke4VE03Qu6mUfgMBr%2F0uYpCVWCe1gdHW3%2B4GUqNeRtSK9eKYK8aY%2BK9H9FXTlVX%2FPZWKY1RdhG8uvbr1PSuKsaWBpWO7P55VRgrUVTme83zOZB19w6YhxcydR77LWbH82b58vOqUONSaxtodCNuuWY503X3JbFUya44oGFbK9OPOcAza8dc%2F8JAWGsl%2F4NvB%2FBQG%2F1M5tEIL6Ad5qPyV60V8MHJDCbIQfL8jz1twWQhMCyROcVYcHoP8%2F%2B2REEPdrPjopa%2Fdpa6sbh5T42x7S6eGDcsUTaWLZ0IY9tHCv7RJ1k6o2YFmawfYYNu0g6FKncMJU0%2F6yjnteGc79xUJh3Z7CVdVCr9Gg2h6%2BP88AZesezlQfWJgYpSc4Dl4zmhD%2BVBbuzWKJ6XbHlRkC4H3QyACZaPpmBFRWv2mN%2BWgeQzFRKKVO59LOSDyQdYE1Vb9qxleg%2BjURacnGg2MKXirLF0ZL0bwaSTZUb26GraDxd3GTf3T3pvMkpGY4o5zL7q5qbtBFKMuoY8s0JBfl7m9LUmIhAhovKuniqD339le3m%2F3OqUGl72dR1BGeG8eZS2j7bemaRasEmwj0yFYryR0z4kLXyF%2BmPngliabXEVgP8B97sPhi8stVERzSiK7MKfB9L8GOrIBgbBRZ05dwwXIXaYNUh0a3dG65OeMYkfV9X6VeD93Hut0KxTzhjl4zXe47u158SmZMyBD%2BgSyQP84pTKHwayjkDBfsXfyc4aXAIhycPLPC7uPg1JPeMk08rvfziHc77S33srZEUG7qJv83wP2%2FjoD%2BEN2rx6u9rj%2BCDjf51K%2BMqik5uoh1SiuI3n8snklx8kQmbwi3vRjHJPuiAWKe89PpHyDmEm3yQxBd7%2FRw29y5kbCuw%3D%3D&amp;X-Amz-SignedHeaders=host&amp;response-content-disposition=inline%3Bfilename%3D%22companies_house_document.pdf%22&amp;X-Amz-Signature=60fff58ec7b5411061e5302bb817d58c5d0d46112e63ef9815bb24474af327c8" TargetMode="External"/><Relationship Id="rId10" Type="http://schemas.microsoft.com/office/2017/10/relationships/threadedComment" Target="../threadedComments/threadedComment2.xml"/><Relationship Id="rId4" Type="http://schemas.openxmlformats.org/officeDocument/2006/relationships/hyperlink" Target="https://assets-corporate.channel4.com/_flysystem/s3/2024-10/Channel%204%20Annual%20Report%202023.pdf" TargetMode="External"/><Relationship Id="rId9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getdigitalradio.com/your-stations/national-stations/" TargetMode="External"/><Relationship Id="rId3" Type="http://schemas.openxmlformats.org/officeDocument/2006/relationships/hyperlink" Target="https://www.ofcom.org.uk/tv-radio-and-on-demand/analogue-radio/look-up-radio-station-details/" TargetMode="External"/><Relationship Id="rId7" Type="http://schemas.openxmlformats.org/officeDocument/2006/relationships/hyperlink" Target="https://www.ofcom.org.uk/tv-radio-and-on-demand/analogue-radio/look-up-radio-station-details/" TargetMode="External"/><Relationship Id="rId2" Type="http://schemas.openxmlformats.org/officeDocument/2006/relationships/hyperlink" Target="https://www.ofcom.org.uk/tv-radio-and-on-demand/analogue-radio/look-up-radio-station-details/" TargetMode="External"/><Relationship Id="rId1" Type="http://schemas.openxmlformats.org/officeDocument/2006/relationships/hyperlink" Target="https://www.ofcom.org.uk/tv-radio-and-on-demand/analogue-radio/look-up-radio-station-details/" TargetMode="External"/><Relationship Id="rId6" Type="http://schemas.openxmlformats.org/officeDocument/2006/relationships/hyperlink" Target="https://getdigitalradio.com/your-stations/national-stations/" TargetMode="External"/><Relationship Id="rId5" Type="http://schemas.openxmlformats.org/officeDocument/2006/relationships/hyperlink" Target="https://www.ofcom.org.uk/tv-radio-and-on-demand/analogue-radio/look-up-radio-station-details/" TargetMode="External"/><Relationship Id="rId4" Type="http://schemas.openxmlformats.org/officeDocument/2006/relationships/hyperlink" Target="https://getdigitalradio.com/your-stations/national-stations/" TargetMode="External"/><Relationship Id="rId9" Type="http://schemas.openxmlformats.org/officeDocument/2006/relationships/hyperlink" Target="https://www.ofcom.org.uk/siteassets/resources/documents/research-and-data/multi-sector/media-nations/2024/media-nations-2024-uk.pdf?v=371192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static.ofcom.org.uk/static/radiolicensing/html/radio-stations/nationaldigital/nationaldigitalsoundprogram-main.htm" TargetMode="External"/><Relationship Id="rId2" Type="http://schemas.openxmlformats.org/officeDocument/2006/relationships/hyperlink" Target="https://www.ofcom.org.uk/tv-radio-and-on-demand/analogue-radio/look-up-radio-station-details/" TargetMode="External"/><Relationship Id="rId1" Type="http://schemas.openxmlformats.org/officeDocument/2006/relationships/pivotTable" Target="../pivotTables/pivotTable1.xml"/><Relationship Id="rId6" Type="http://schemas.openxmlformats.org/officeDocument/2006/relationships/table" Target="../tables/table1.xml"/><Relationship Id="rId5" Type="http://schemas.openxmlformats.org/officeDocument/2006/relationships/hyperlink" Target="https://static.ofcom.org.uk/static/radiolicensing/html/radio-stations/localdigital/localdigitalsoundprogram-main.htm" TargetMode="External"/><Relationship Id="rId4" Type="http://schemas.openxmlformats.org/officeDocument/2006/relationships/hyperlink" Target="https://static.ofcom.org.uk/static/radiolicensing/html/radio-stations/analogue/analogue-main.htm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rajar.co.uk/listening/quarterly_listening.php" TargetMode="External"/><Relationship Id="rId3" Type="http://schemas.openxmlformats.org/officeDocument/2006/relationships/hyperlink" Target="https://www.rajar.co.uk/docs/2018_09/2018_Q3_Quarterly_Summary_Figures.pdf" TargetMode="External"/><Relationship Id="rId7" Type="http://schemas.openxmlformats.org/officeDocument/2006/relationships/hyperlink" Target="https://www.rajar.co.uk/listening/quarterly_listening.php" TargetMode="External"/><Relationship Id="rId2" Type="http://schemas.openxmlformats.org/officeDocument/2006/relationships/hyperlink" Target="https://www.rajar.co.uk/docs/2020_03/2020_Q1_Quarterly_Summary_Figures.pdf" TargetMode="External"/><Relationship Id="rId1" Type="http://schemas.openxmlformats.org/officeDocument/2006/relationships/hyperlink" Target="https://www.ofcom.org.uk/research-and-data/multi-sector-research/cmr/cmr-2020/interactive" TargetMode="External"/><Relationship Id="rId6" Type="http://schemas.openxmlformats.org/officeDocument/2006/relationships/hyperlink" Target="https://www.ofcom.org.uk/phones-and-broadband/service-quality/communications-market-report-2024-interactive-data/" TargetMode="External"/><Relationship Id="rId5" Type="http://schemas.openxmlformats.org/officeDocument/2006/relationships/hyperlink" Target="https://www.ofcom.org.uk/research-and-data/multi-sector-research/cmr/2023/interactive" TargetMode="External"/><Relationship Id="rId10" Type="http://schemas.openxmlformats.org/officeDocument/2006/relationships/drawing" Target="../drawings/drawing4.xml"/><Relationship Id="rId4" Type="http://schemas.openxmlformats.org/officeDocument/2006/relationships/hyperlink" Target="https://www.rajar.co.uk/listening/quarterly_listening.php" TargetMode="External"/><Relationship Id="rId9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5.vml"/><Relationship Id="rId3" Type="http://schemas.openxmlformats.org/officeDocument/2006/relationships/hyperlink" Target="https://www.ofcom.org.uk/__data/assets/pdf_file/0013/200920/podcast-research-2020-data-tables.pdf" TargetMode="External"/><Relationship Id="rId7" Type="http://schemas.openxmlformats.org/officeDocument/2006/relationships/hyperlink" Target="https://www.ofcom.org.uk/siteassets/resources/documents/research-and-data/data/statistics/2024/audio-report-2024/ofcom-podcast-survey-2024-full-data-tables.xlsx?v=285800" TargetMode="External"/><Relationship Id="rId2" Type="http://schemas.openxmlformats.org/officeDocument/2006/relationships/hyperlink" Target="https://www.rajar.co.uk/docs/news/MIDAS%20Winter%202024.pdf" TargetMode="External"/><Relationship Id="rId1" Type="http://schemas.openxmlformats.org/officeDocument/2006/relationships/hyperlink" Target="https://www.ofcom.org.uk/about-ofcom/latest/media/media-releases/2018/uk-podcast-listening-booms" TargetMode="External"/><Relationship Id="rId6" Type="http://schemas.openxmlformats.org/officeDocument/2006/relationships/hyperlink" Target="https://www.ofcom.org.uk/siteassets/resources/documents/research-and-data/data/statistics/2024/audio-report-2024/ofcom-podcast-survey-2024-full-data-tables.xlsx?v=285800" TargetMode="External"/><Relationship Id="rId5" Type="http://schemas.openxmlformats.org/officeDocument/2006/relationships/hyperlink" Target="https://www.ofcom.org.uk/research-and-data/data/statistics/stats23" TargetMode="External"/><Relationship Id="rId10" Type="http://schemas.microsoft.com/office/2017/10/relationships/threadedComment" Target="../threadedComments/threadedComment3.xml"/><Relationship Id="rId4" Type="http://schemas.openxmlformats.org/officeDocument/2006/relationships/hyperlink" Target="https://www.ofcom.org.uk/__data/assets/pdf_file/0010/200503/media-nations-2020-uk-report.pdf" TargetMode="External"/><Relationship Id="rId9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R27"/>
  <sheetViews>
    <sheetView tabSelected="1" workbookViewId="0">
      <selection activeCell="B1" sqref="B1"/>
    </sheetView>
  </sheetViews>
  <sheetFormatPr defaultRowHeight="15" x14ac:dyDescent="0.25"/>
  <cols>
    <col min="1" max="1" width="2.28515625" customWidth="1"/>
    <col min="2" max="3" width="25.7109375" customWidth="1"/>
    <col min="4" max="4" width="20.7109375" customWidth="1"/>
    <col min="5" max="7" width="15.7109375" customWidth="1"/>
    <col min="8" max="8" width="2.7109375" customWidth="1"/>
    <col min="9" max="9" width="16.28515625" bestFit="1" customWidth="1"/>
    <col min="10" max="10" width="13.28515625" bestFit="1" customWidth="1"/>
    <col min="13" max="13" width="10" bestFit="1" customWidth="1"/>
    <col min="15" max="15" width="14.85546875" bestFit="1" customWidth="1"/>
    <col min="16" max="16" width="12.5703125" bestFit="1" customWidth="1"/>
  </cols>
  <sheetData>
    <row r="1" spans="2:18" x14ac:dyDescent="0.25">
      <c r="B1" s="2" t="s">
        <v>0</v>
      </c>
      <c r="C1" s="3" t="s">
        <v>1</v>
      </c>
      <c r="D1" s="3" t="s">
        <v>2</v>
      </c>
      <c r="E1" s="4" t="s">
        <v>27</v>
      </c>
      <c r="F1" s="10" t="s">
        <v>1619</v>
      </c>
      <c r="G1" s="10" t="s">
        <v>1620</v>
      </c>
      <c r="H1" s="13"/>
      <c r="I1" s="10" t="s">
        <v>30</v>
      </c>
      <c r="J1" s="10" t="s">
        <v>32</v>
      </c>
      <c r="K1" s="10" t="s">
        <v>28</v>
      </c>
      <c r="L1" s="10" t="s">
        <v>31</v>
      </c>
      <c r="M1" s="10" t="s">
        <v>29</v>
      </c>
      <c r="N1" t="s">
        <v>327</v>
      </c>
    </row>
    <row r="2" spans="2:18" x14ac:dyDescent="0.25">
      <c r="B2" s="5" t="s">
        <v>3</v>
      </c>
      <c r="C2" s="1"/>
      <c r="D2" s="1"/>
      <c r="E2" s="6"/>
      <c r="F2" s="205"/>
      <c r="G2" s="205"/>
      <c r="I2" s="12">
        <v>0.79423999999999995</v>
      </c>
      <c r="J2" s="183" t="s">
        <v>1562</v>
      </c>
      <c r="N2" s="12">
        <v>0.85125600000000001</v>
      </c>
    </row>
    <row r="3" spans="2:18" x14ac:dyDescent="0.25">
      <c r="B3" s="7" t="s">
        <v>4</v>
      </c>
      <c r="C3" t="s">
        <v>13</v>
      </c>
      <c r="D3" t="s">
        <v>22</v>
      </c>
      <c r="E3" s="194">
        <v>20797000</v>
      </c>
      <c r="F3" s="208">
        <v>24487000</v>
      </c>
      <c r="G3" s="82">
        <f>(E3/F3)-1</f>
        <v>-0.15069220402662642</v>
      </c>
      <c r="H3" s="14"/>
      <c r="J3" s="11">
        <v>45382</v>
      </c>
      <c r="K3" s="12" t="s">
        <v>1563</v>
      </c>
      <c r="L3" t="s">
        <v>1564</v>
      </c>
    </row>
    <row r="4" spans="2:18" x14ac:dyDescent="0.25">
      <c r="B4" s="7" t="s">
        <v>5</v>
      </c>
      <c r="C4" t="s">
        <v>14</v>
      </c>
      <c r="D4" t="s">
        <v>23</v>
      </c>
      <c r="E4" s="194">
        <v>10230000</v>
      </c>
      <c r="F4" s="208">
        <v>10219750</v>
      </c>
      <c r="G4" s="82">
        <f t="shared" ref="G4:G8" si="0">(E4/F4)-1</f>
        <v>1.0029599549892243E-3</v>
      </c>
      <c r="H4" s="14"/>
      <c r="J4" s="11">
        <v>45585</v>
      </c>
      <c r="K4" s="12" t="s">
        <v>1565</v>
      </c>
    </row>
    <row r="5" spans="2:18" x14ac:dyDescent="0.25">
      <c r="B5" s="7" t="s">
        <v>6</v>
      </c>
      <c r="C5" t="s">
        <v>15</v>
      </c>
      <c r="D5" t="s">
        <v>22</v>
      </c>
      <c r="E5" s="194">
        <v>5389000</v>
      </c>
      <c r="F5" s="206">
        <v>6703360</v>
      </c>
      <c r="G5" s="82">
        <f t="shared" si="0"/>
        <v>-0.19607480427725799</v>
      </c>
      <c r="J5" s="11">
        <v>45382</v>
      </c>
      <c r="K5" s="12" t="s">
        <v>1566</v>
      </c>
      <c r="L5" t="s">
        <v>391</v>
      </c>
    </row>
    <row r="6" spans="2:18" x14ac:dyDescent="0.25">
      <c r="B6" s="7" t="s">
        <v>7</v>
      </c>
      <c r="C6" t="s">
        <v>16</v>
      </c>
      <c r="D6" t="s">
        <v>22</v>
      </c>
      <c r="E6" s="194">
        <v>3488000</v>
      </c>
      <c r="F6" s="206">
        <v>3468180</v>
      </c>
      <c r="G6" s="82">
        <f t="shared" si="0"/>
        <v>5.7148129566515493E-3</v>
      </c>
      <c r="J6" s="11">
        <v>45657</v>
      </c>
      <c r="K6" s="12" t="s">
        <v>1567</v>
      </c>
      <c r="L6" t="s">
        <v>1568</v>
      </c>
    </row>
    <row r="7" spans="2:18" x14ac:dyDescent="0.25">
      <c r="B7" s="7" t="s">
        <v>8</v>
      </c>
      <c r="C7" t="s">
        <v>17</v>
      </c>
      <c r="D7" t="s">
        <v>22</v>
      </c>
      <c r="E7" s="194">
        <v>1023000</v>
      </c>
      <c r="F7" s="206">
        <v>1256040</v>
      </c>
      <c r="G7" s="82">
        <f t="shared" si="0"/>
        <v>-0.18553549250023882</v>
      </c>
      <c r="J7" s="11">
        <v>45291</v>
      </c>
      <c r="K7" s="12" t="s">
        <v>1570</v>
      </c>
      <c r="L7" t="s">
        <v>1569</v>
      </c>
    </row>
    <row r="8" spans="2:18" x14ac:dyDescent="0.25">
      <c r="B8" s="7" t="s">
        <v>1624</v>
      </c>
      <c r="C8" t="s">
        <v>313</v>
      </c>
      <c r="D8" t="s">
        <v>23</v>
      </c>
      <c r="E8" s="197">
        <v>399000</v>
      </c>
      <c r="F8" s="207">
        <v>491820</v>
      </c>
      <c r="G8" s="82">
        <f t="shared" si="0"/>
        <v>-0.1887275832621691</v>
      </c>
      <c r="H8" s="207" t="s">
        <v>1621</v>
      </c>
      <c r="J8" s="11">
        <v>45291</v>
      </c>
      <c r="K8" t="s">
        <v>1610</v>
      </c>
      <c r="L8" t="s">
        <v>1611</v>
      </c>
    </row>
    <row r="9" spans="2:18" x14ac:dyDescent="0.25">
      <c r="B9" s="5" t="s">
        <v>9</v>
      </c>
      <c r="C9" s="1"/>
      <c r="D9" s="1"/>
      <c r="E9" s="6"/>
      <c r="F9" s="205"/>
      <c r="G9" s="205"/>
    </row>
    <row r="10" spans="2:18" x14ac:dyDescent="0.25">
      <c r="B10" s="7" t="s">
        <v>316</v>
      </c>
      <c r="C10" t="s">
        <v>314</v>
      </c>
      <c r="D10" t="s">
        <v>315</v>
      </c>
      <c r="E10" s="194">
        <v>10680000</v>
      </c>
      <c r="F10" s="206">
        <v>5643090</v>
      </c>
      <c r="G10" s="82">
        <f>(E10/F10)-1</f>
        <v>0.89258012897189309</v>
      </c>
      <c r="J10" s="11">
        <v>45657</v>
      </c>
      <c r="K10" s="12" t="s">
        <v>1571</v>
      </c>
      <c r="L10" t="s">
        <v>325</v>
      </c>
    </row>
    <row r="11" spans="2:18" x14ac:dyDescent="0.25">
      <c r="B11" s="7" t="s">
        <v>317</v>
      </c>
      <c r="C11" t="s">
        <v>320</v>
      </c>
      <c r="D11" t="s">
        <v>22</v>
      </c>
      <c r="E11" s="194">
        <f>M11*N2</f>
        <v>5820037.2719999999</v>
      </c>
      <c r="F11" s="206">
        <v>7067300</v>
      </c>
      <c r="G11" s="82">
        <f t="shared" ref="G11:G22" si="1">(E11/F11)-1</f>
        <v>-0.17648362571278986</v>
      </c>
      <c r="J11" s="11">
        <v>45657</v>
      </c>
      <c r="K11" s="12" t="s">
        <v>1572</v>
      </c>
      <c r="L11" t="s">
        <v>1573</v>
      </c>
      <c r="M11">
        <v>6837000</v>
      </c>
      <c r="N11" t="s">
        <v>341</v>
      </c>
      <c r="O11">
        <v>6200000</v>
      </c>
      <c r="P11">
        <f>O11*N2</f>
        <v>5277787.2</v>
      </c>
    </row>
    <row r="12" spans="2:18" x14ac:dyDescent="0.25">
      <c r="B12" s="55" t="s">
        <v>319</v>
      </c>
      <c r="C12" t="s">
        <v>321</v>
      </c>
      <c r="D12" t="s">
        <v>322</v>
      </c>
      <c r="E12" s="194">
        <v>2039000</v>
      </c>
      <c r="F12" s="206">
        <v>2745084</v>
      </c>
      <c r="G12" s="82">
        <f t="shared" si="1"/>
        <v>-0.25721762977016371</v>
      </c>
      <c r="J12" s="11">
        <v>45610</v>
      </c>
      <c r="K12" s="12" t="s">
        <v>1574</v>
      </c>
    </row>
    <row r="13" spans="2:18" x14ac:dyDescent="0.25">
      <c r="B13" s="56" t="s">
        <v>318</v>
      </c>
      <c r="C13" s="56" t="s">
        <v>323</v>
      </c>
      <c r="D13" s="56" t="s">
        <v>324</v>
      </c>
      <c r="E13" s="194">
        <f>E11+E12</f>
        <v>7859037.2719999999</v>
      </c>
      <c r="G13" s="82"/>
    </row>
    <row r="14" spans="2:18" x14ac:dyDescent="0.25">
      <c r="B14" s="7" t="s">
        <v>10</v>
      </c>
      <c r="C14" t="s">
        <v>326</v>
      </c>
      <c r="D14" t="s">
        <v>22</v>
      </c>
      <c r="E14" s="197">
        <v>700000</v>
      </c>
      <c r="F14" s="206">
        <v>2312570</v>
      </c>
      <c r="G14" s="82">
        <f t="shared" si="1"/>
        <v>-0.69730645991256479</v>
      </c>
      <c r="J14" s="11">
        <v>45634</v>
      </c>
      <c r="K14" s="12" t="s">
        <v>1576</v>
      </c>
      <c r="L14" t="s">
        <v>1575</v>
      </c>
    </row>
    <row r="15" spans="2:18" x14ac:dyDescent="0.25">
      <c r="B15" s="184" t="s">
        <v>11</v>
      </c>
      <c r="C15" s="185"/>
      <c r="D15" s="185"/>
      <c r="E15" s="186"/>
      <c r="F15" s="205"/>
      <c r="G15" s="205"/>
      <c r="I15" s="214" t="s">
        <v>288</v>
      </c>
      <c r="J15" s="214"/>
      <c r="N15" s="17"/>
      <c r="O15" s="17" t="s">
        <v>1623</v>
      </c>
      <c r="P15" s="17" t="s">
        <v>1622</v>
      </c>
      <c r="Q15" s="17"/>
      <c r="R15" s="17"/>
    </row>
    <row r="16" spans="2:18" x14ac:dyDescent="0.25">
      <c r="B16" s="187" t="s">
        <v>25</v>
      </c>
      <c r="C16" s="188" t="s">
        <v>19</v>
      </c>
      <c r="D16" s="188" t="s">
        <v>23</v>
      </c>
      <c r="E16" s="195">
        <f>M16*$I$2</f>
        <v>506692556.15999997</v>
      </c>
      <c r="F16" s="206">
        <f>(O16*$I$2)*0.001</f>
        <v>93652243.591217905</v>
      </c>
      <c r="G16" s="82">
        <f t="shared" si="1"/>
        <v>4.4103621731867859</v>
      </c>
      <c r="I16" s="15" t="s">
        <v>34</v>
      </c>
      <c r="J16" s="11">
        <v>45657</v>
      </c>
      <c r="K16" s="12" t="s">
        <v>1618</v>
      </c>
      <c r="L16" t="s">
        <v>325</v>
      </c>
      <c r="M16">
        <v>637959000</v>
      </c>
      <c r="N16" s="17"/>
      <c r="O16" s="209">
        <v>117914287358</v>
      </c>
      <c r="P16" s="17">
        <v>88988000000</v>
      </c>
      <c r="Q16" s="17"/>
      <c r="R16" s="17">
        <v>117914287</v>
      </c>
    </row>
    <row r="17" spans="2:18" x14ac:dyDescent="0.25">
      <c r="B17" s="7" t="s">
        <v>328</v>
      </c>
      <c r="C17" t="s">
        <v>18</v>
      </c>
      <c r="D17" t="s">
        <v>23</v>
      </c>
      <c r="E17" s="194">
        <f t="shared" ref="E17:E22" si="2">M17*$I$2</f>
        <v>310575638.39999998</v>
      </c>
      <c r="F17" s="206">
        <f t="shared" ref="F17:F22" si="3">(O17*$I$2)*0.001</f>
        <v>135056326.92069888</v>
      </c>
      <c r="G17" s="82">
        <f t="shared" si="1"/>
        <v>1.2996008071681149</v>
      </c>
      <c r="I17" s="15" t="s">
        <v>33</v>
      </c>
      <c r="J17" s="11">
        <v>45563</v>
      </c>
      <c r="K17" s="12"/>
      <c r="M17">
        <v>391035000</v>
      </c>
      <c r="N17" s="19"/>
      <c r="O17" s="210">
        <v>170044730712</v>
      </c>
      <c r="P17" s="12">
        <v>128330000000</v>
      </c>
      <c r="Q17" s="12"/>
      <c r="R17" s="12">
        <v>242353161</v>
      </c>
    </row>
    <row r="18" spans="2:18" x14ac:dyDescent="0.25">
      <c r="B18" s="7" t="s">
        <v>52</v>
      </c>
      <c r="C18" t="s">
        <v>20</v>
      </c>
      <c r="D18" t="s">
        <v>23</v>
      </c>
      <c r="E18" s="194">
        <f t="shared" si="2"/>
        <v>277998296.31999999</v>
      </c>
      <c r="F18" s="206">
        <f t="shared" si="3"/>
        <v>69460396.111885443</v>
      </c>
      <c r="G18" s="82">
        <f t="shared" si="1"/>
        <v>3.0022561327206629</v>
      </c>
      <c r="I18" s="15" t="s">
        <v>35</v>
      </c>
      <c r="J18" s="11">
        <v>45657</v>
      </c>
      <c r="K18" s="12" t="s">
        <v>1616</v>
      </c>
      <c r="L18" t="s">
        <v>1617</v>
      </c>
      <c r="M18" s="16">
        <v>350018000</v>
      </c>
      <c r="N18" s="17"/>
      <c r="O18" s="211">
        <v>87455172381</v>
      </c>
      <c r="Q18" s="18"/>
      <c r="R18" s="18">
        <v>87453847</v>
      </c>
    </row>
    <row r="19" spans="2:18" x14ac:dyDescent="0.25">
      <c r="B19" s="7" t="s">
        <v>26</v>
      </c>
      <c r="C19" t="s">
        <v>24</v>
      </c>
      <c r="D19" t="s">
        <v>23</v>
      </c>
      <c r="E19" s="194">
        <f t="shared" si="2"/>
        <v>72562560.640000001</v>
      </c>
      <c r="F19" s="206">
        <f t="shared" si="3"/>
        <v>51371499.150236793</v>
      </c>
      <c r="G19" s="82">
        <f t="shared" si="1"/>
        <v>0.41250619196044092</v>
      </c>
      <c r="I19" s="15" t="s">
        <v>37</v>
      </c>
      <c r="J19" s="11">
        <v>45657</v>
      </c>
      <c r="K19" s="12" t="s">
        <v>1614</v>
      </c>
      <c r="L19" t="s">
        <v>1615</v>
      </c>
      <c r="M19" s="19">
        <v>91361000</v>
      </c>
      <c r="N19" s="19"/>
      <c r="O19" s="210">
        <v>64680070445</v>
      </c>
      <c r="P19" s="12"/>
      <c r="Q19" s="12"/>
      <c r="R19" s="12">
        <v>64662844</v>
      </c>
    </row>
    <row r="20" spans="2:18" x14ac:dyDescent="0.25">
      <c r="B20" s="7" t="s">
        <v>310</v>
      </c>
      <c r="C20" t="s">
        <v>1577</v>
      </c>
      <c r="D20" t="s">
        <v>23</v>
      </c>
      <c r="E20" s="194">
        <f t="shared" si="2"/>
        <v>31230311.039999999</v>
      </c>
      <c r="F20" s="206">
        <f t="shared" si="3"/>
        <v>6593375.5796249602</v>
      </c>
      <c r="G20" s="82">
        <f t="shared" si="1"/>
        <v>3.7366194543063509</v>
      </c>
      <c r="I20" s="12" t="s">
        <v>1578</v>
      </c>
      <c r="J20" s="11">
        <v>45657</v>
      </c>
      <c r="K20" s="12" t="s">
        <v>1579</v>
      </c>
      <c r="M20" s="16">
        <v>39321000</v>
      </c>
      <c r="O20" s="212">
        <v>8301490204</v>
      </c>
    </row>
    <row r="21" spans="2:18" x14ac:dyDescent="0.25">
      <c r="B21" s="7" t="s">
        <v>12</v>
      </c>
      <c r="C21" t="s">
        <v>21</v>
      </c>
      <c r="D21" t="s">
        <v>23</v>
      </c>
      <c r="E21" s="194">
        <f t="shared" si="2"/>
        <v>30975359.999999996</v>
      </c>
      <c r="F21" s="206">
        <f t="shared" si="3"/>
        <v>5356788.7789503997</v>
      </c>
      <c r="G21" s="82">
        <f t="shared" si="1"/>
        <v>4.7824493886558015</v>
      </c>
      <c r="I21" s="15" t="s">
        <v>36</v>
      </c>
      <c r="J21" s="11">
        <v>45657</v>
      </c>
      <c r="K21" s="12" t="s">
        <v>1612</v>
      </c>
      <c r="L21" t="s">
        <v>1613</v>
      </c>
      <c r="M21">
        <v>39000000</v>
      </c>
      <c r="N21" s="17"/>
      <c r="O21" s="209">
        <v>6744546710</v>
      </c>
      <c r="P21" s="17"/>
      <c r="Q21" s="17"/>
      <c r="R21" s="17"/>
    </row>
    <row r="22" spans="2:18" x14ac:dyDescent="0.25">
      <c r="B22" s="8" t="s">
        <v>1580</v>
      </c>
      <c r="C22" s="9" t="s">
        <v>313</v>
      </c>
      <c r="D22" s="9" t="s">
        <v>23</v>
      </c>
      <c r="E22" s="196">
        <f t="shared" si="2"/>
        <v>23202133.119999997</v>
      </c>
      <c r="F22" s="206">
        <f t="shared" si="3"/>
        <v>9324390.6843097601</v>
      </c>
      <c r="G22" s="82">
        <f t="shared" si="1"/>
        <v>1.4883270023254651</v>
      </c>
      <c r="I22" s="12" t="s">
        <v>1581</v>
      </c>
      <c r="J22" s="11">
        <v>45657</v>
      </c>
      <c r="K22" s="12" t="s">
        <v>1582</v>
      </c>
      <c r="M22" s="172">
        <v>29213000</v>
      </c>
      <c r="O22" s="212">
        <v>11740016474</v>
      </c>
    </row>
    <row r="25" spans="2:18" x14ac:dyDescent="0.25">
      <c r="D25" s="77"/>
    </row>
    <row r="26" spans="2:18" x14ac:dyDescent="0.25">
      <c r="D26" s="77"/>
      <c r="E26" s="77"/>
      <c r="F26" s="77"/>
      <c r="G26" s="77"/>
    </row>
    <row r="27" spans="2:18" x14ac:dyDescent="0.25">
      <c r="D27" s="77"/>
      <c r="E27" s="77"/>
      <c r="F27" s="77"/>
      <c r="G27" s="77"/>
    </row>
  </sheetData>
  <sortState xmlns:xlrd2="http://schemas.microsoft.com/office/spreadsheetml/2017/richdata2" ref="B16:R22">
    <sortCondition descending="1" ref="E16:E22"/>
  </sortState>
  <mergeCells count="1">
    <mergeCell ref="I15:J15"/>
  </mergeCells>
  <hyperlinks>
    <hyperlink ref="I17" r:id="rId1" location="tabs_content--2021" xr:uid="{00000000-0004-0000-0000-00000E000000}"/>
    <hyperlink ref="I2" r:id="rId2" display="https://www.ofx.com/en-gb/forex-news/historical-exchange-rates/yearly-average-rates/" xr:uid="{D61FAD8B-3DE2-441E-8357-0F38C4BECDFF}"/>
    <hyperlink ref="K3" r:id="rId3" xr:uid="{08F1D8E3-DD3D-41F5-A5BA-94C6AE7B8F4B}"/>
    <hyperlink ref="K4" r:id="rId4" xr:uid="{F05FB2CC-D4CB-45BA-9B45-27909C57620A}"/>
    <hyperlink ref="K5" r:id="rId5" xr:uid="{E442E1F3-359B-4E92-A3DA-D71573A1C0A2}"/>
    <hyperlink ref="K6" r:id="rId6" xr:uid="{98C0F7E8-E40E-4E82-9B44-8EAAF876EA22}"/>
    <hyperlink ref="K7" r:id="rId7" xr:uid="{B3B08E73-F587-41E2-91C7-270987E58ECF}"/>
    <hyperlink ref="K10" r:id="rId8" xr:uid="{DDAC1ACC-69EA-45C4-8512-3E19DCC776CC}"/>
    <hyperlink ref="K11" r:id="rId9" xr:uid="{37625C25-F0F5-4C5E-B5FE-1ECD0326A85D}"/>
    <hyperlink ref="K14" r:id="rId10" xr:uid="{558542C9-A8F8-4152-BD65-E4C7CD3E93A9}"/>
    <hyperlink ref="I20" r:id="rId11" xr:uid="{51F37A12-9A51-4A50-9B99-7F8E3B32A265}"/>
    <hyperlink ref="K20" r:id="rId12" xr:uid="{C1ABFCE4-FEC2-4A9E-B317-A0E49A13FF78}"/>
    <hyperlink ref="I22" r:id="rId13" xr:uid="{C79202E5-47B4-4554-8CFA-CE3DF91172B7}"/>
    <hyperlink ref="K22" r:id="rId14" xr:uid="{12E8356A-C0ED-491A-98BC-7F67C6AFF9BC}"/>
    <hyperlink ref="I21" r:id="rId15" xr:uid="{CF9D6B69-0EB9-47F9-B59D-183EBCE22574}"/>
    <hyperlink ref="K21" r:id="rId16" xr:uid="{083AD744-3567-4EA8-A377-F2FD5B608BCF}"/>
    <hyperlink ref="I19" r:id="rId17" xr:uid="{27CC1BD7-7D26-42A7-B515-9F47CB1CFC6E}"/>
    <hyperlink ref="K19" r:id="rId18" xr:uid="{5DCA88EE-BED0-48C2-93C8-C533FBC891D2}"/>
    <hyperlink ref="I18" r:id="rId19" xr:uid="{F24F8882-794A-4913-994A-07612BCE59B0}"/>
    <hyperlink ref="K18" r:id="rId20" xr:uid="{B90CA761-8F3F-4FE4-B139-889259DE499F}"/>
    <hyperlink ref="I16" r:id="rId21" xr:uid="{7DF0D1C5-92E7-47A3-A9D4-D9C607AC73E2}"/>
    <hyperlink ref="K16" r:id="rId22" xr:uid="{F99AAAC5-E248-4824-B618-04A5FF06A67A}"/>
    <hyperlink ref="F3" r:id="rId23" display="https://www.bt.com/bt-plc/assets/documents/bt-plc-financial-results/annual-reports/2014-bt-plc-annual-report.pdf" xr:uid="{965DEDCE-17C1-44C8-89B6-86A9DD9E19B6}"/>
    <hyperlink ref="F4" r:id="rId24" display="https://www.annualreports.com/HostedData/AnnualReportArchive/S/LSE_SKY_2014.pdf" xr:uid="{C1DD65BF-7704-40F8-ABEA-E0397743CD80}"/>
  </hyperlinks>
  <pageMargins left="0.7" right="0.7" top="0.75" bottom="0.75" header="0.3" footer="0.3"/>
  <pageSetup orientation="portrait" r:id="rId25"/>
  <legacyDrawing r:id="rId26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744B1-748C-4E54-9AB6-8F2DEFAE9504}">
  <dimension ref="A1:I34"/>
  <sheetViews>
    <sheetView workbookViewId="0">
      <selection activeCell="A2" sqref="A2"/>
    </sheetView>
  </sheetViews>
  <sheetFormatPr defaultRowHeight="15" x14ac:dyDescent="0.25"/>
  <cols>
    <col min="1" max="1" width="36.28515625" customWidth="1"/>
    <col min="2" max="2" width="16.140625" bestFit="1" customWidth="1"/>
    <col min="6" max="6" width="17.28515625" bestFit="1" customWidth="1"/>
    <col min="7" max="9" width="14.85546875" customWidth="1"/>
  </cols>
  <sheetData>
    <row r="1" spans="1:9" x14ac:dyDescent="0.25">
      <c r="A1" s="12" t="s">
        <v>342</v>
      </c>
    </row>
    <row r="2" spans="1:9" x14ac:dyDescent="0.25">
      <c r="A2" t="s">
        <v>408</v>
      </c>
    </row>
    <row r="4" spans="1:9" x14ac:dyDescent="0.25">
      <c r="A4" s="25" t="s">
        <v>419</v>
      </c>
    </row>
    <row r="6" spans="1:9" x14ac:dyDescent="0.25">
      <c r="A6" s="25" t="s">
        <v>415</v>
      </c>
      <c r="B6" s="25" t="s">
        <v>337</v>
      </c>
      <c r="C6" s="25" t="s">
        <v>338</v>
      </c>
      <c r="F6" s="25" t="s">
        <v>0</v>
      </c>
      <c r="G6" s="25" t="s">
        <v>337</v>
      </c>
      <c r="H6" s="25" t="s">
        <v>338</v>
      </c>
      <c r="I6" s="25" t="s">
        <v>403</v>
      </c>
    </row>
    <row r="7" spans="1:9" x14ac:dyDescent="0.25">
      <c r="A7" t="s">
        <v>289</v>
      </c>
      <c r="B7" s="31">
        <v>0.77650000000000008</v>
      </c>
      <c r="C7" s="31">
        <v>0.34149999999999997</v>
      </c>
      <c r="F7" s="20" t="s">
        <v>412</v>
      </c>
      <c r="G7" s="31">
        <v>0.871</v>
      </c>
      <c r="H7" s="31">
        <v>0.61719999999999997</v>
      </c>
      <c r="I7" s="85" t="s">
        <v>416</v>
      </c>
    </row>
    <row r="8" spans="1:9" x14ac:dyDescent="0.25">
      <c r="A8" t="s">
        <v>290</v>
      </c>
      <c r="B8" s="31">
        <v>0.70650000000000002</v>
      </c>
      <c r="C8" s="31">
        <v>0.22770000000000001</v>
      </c>
      <c r="F8" s="20" t="s">
        <v>413</v>
      </c>
      <c r="G8" s="31">
        <v>0.77659999999999996</v>
      </c>
      <c r="H8" s="31">
        <v>0.18090000000000001</v>
      </c>
      <c r="I8" s="85" t="s">
        <v>417</v>
      </c>
    </row>
    <row r="9" spans="1:9" x14ac:dyDescent="0.25">
      <c r="A9" t="s">
        <v>291</v>
      </c>
      <c r="B9" s="31">
        <v>0.61240000000000006</v>
      </c>
      <c r="C9" s="31">
        <v>9.4399999999999998E-2</v>
      </c>
      <c r="F9" s="20" t="s">
        <v>414</v>
      </c>
      <c r="G9" s="31">
        <v>0.77880000000000005</v>
      </c>
      <c r="H9" s="31">
        <v>0.2019</v>
      </c>
      <c r="I9" s="85" t="s">
        <v>418</v>
      </c>
    </row>
    <row r="10" spans="1:9" x14ac:dyDescent="0.25">
      <c r="A10" t="s">
        <v>292</v>
      </c>
      <c r="B10" s="31">
        <v>0.54349999999999998</v>
      </c>
      <c r="C10" s="31">
        <v>9.1199999999999989E-2</v>
      </c>
      <c r="F10" s="20"/>
    </row>
    <row r="11" spans="1:9" x14ac:dyDescent="0.25">
      <c r="A11" t="s">
        <v>330</v>
      </c>
      <c r="B11" s="31">
        <v>0.47850000000000004</v>
      </c>
      <c r="C11" s="31">
        <v>6.59E-2</v>
      </c>
      <c r="F11" s="20"/>
    </row>
    <row r="12" spans="1:9" x14ac:dyDescent="0.25">
      <c r="A12" t="s">
        <v>340</v>
      </c>
      <c r="B12" s="31"/>
      <c r="C12" s="31">
        <f>SUM(C14:C34)</f>
        <v>0.17940000000000003</v>
      </c>
      <c r="F12" s="20"/>
    </row>
    <row r="13" spans="1:9" x14ac:dyDescent="0.25">
      <c r="B13" s="20"/>
      <c r="C13" s="20"/>
      <c r="F13" s="20"/>
    </row>
    <row r="14" spans="1:9" x14ac:dyDescent="0.25">
      <c r="A14" t="s">
        <v>293</v>
      </c>
      <c r="B14" s="31">
        <v>0.35389999999999999</v>
      </c>
      <c r="C14" s="31">
        <v>4.4699999999999997E-2</v>
      </c>
      <c r="F14" s="20"/>
    </row>
    <row r="15" spans="1:9" x14ac:dyDescent="0.25">
      <c r="A15" t="s">
        <v>331</v>
      </c>
      <c r="B15" s="31">
        <v>0.38790000000000002</v>
      </c>
      <c r="C15" s="31">
        <v>4.6200000000000005E-2</v>
      </c>
      <c r="F15" s="20"/>
    </row>
    <row r="16" spans="1:9" x14ac:dyDescent="0.25">
      <c r="A16" t="s">
        <v>332</v>
      </c>
      <c r="B16" s="31">
        <v>0.1431</v>
      </c>
      <c r="C16" s="31">
        <v>1.3100000000000001E-2</v>
      </c>
      <c r="E16" s="20"/>
      <c r="F16" s="20"/>
    </row>
    <row r="17" spans="1:6" x14ac:dyDescent="0.25">
      <c r="A17" t="s">
        <v>333</v>
      </c>
      <c r="B17" s="31">
        <v>0.12520000000000001</v>
      </c>
      <c r="C17" s="31">
        <v>1.38E-2</v>
      </c>
      <c r="E17" s="20"/>
      <c r="F17" s="20"/>
    </row>
    <row r="18" spans="1:6" x14ac:dyDescent="0.25">
      <c r="A18" t="s">
        <v>334</v>
      </c>
      <c r="B18" s="31">
        <v>0.19710000000000003</v>
      </c>
      <c r="C18" s="31">
        <v>6.9999999999999993E-3</v>
      </c>
      <c r="E18" s="20"/>
      <c r="F18" s="20"/>
    </row>
    <row r="19" spans="1:6" x14ac:dyDescent="0.25">
      <c r="A19" t="s">
        <v>409</v>
      </c>
      <c r="B19" s="31">
        <v>0.10680000000000001</v>
      </c>
      <c r="C19" s="31">
        <v>7.8000000000000005E-3</v>
      </c>
      <c r="E19" s="20"/>
      <c r="F19" s="20"/>
    </row>
    <row r="20" spans="1:6" x14ac:dyDescent="0.25">
      <c r="A20" t="s">
        <v>294</v>
      </c>
      <c r="B20" s="31">
        <v>3.39E-2</v>
      </c>
      <c r="C20" s="31">
        <v>1.9E-3</v>
      </c>
    </row>
    <row r="21" spans="1:6" x14ac:dyDescent="0.25">
      <c r="A21" t="s">
        <v>295</v>
      </c>
      <c r="B21" s="31">
        <v>1.5100000000000001E-2</v>
      </c>
      <c r="C21" s="31">
        <v>1.6000000000000001E-3</v>
      </c>
    </row>
    <row r="22" spans="1:6" x14ac:dyDescent="0.25">
      <c r="A22" t="s">
        <v>298</v>
      </c>
      <c r="B22" s="31">
        <v>9.4999999999999998E-3</v>
      </c>
      <c r="C22" s="31">
        <v>8.0000000000000004E-4</v>
      </c>
    </row>
    <row r="23" spans="1:6" x14ac:dyDescent="0.25">
      <c r="A23" t="s">
        <v>304</v>
      </c>
      <c r="B23" s="31">
        <v>4.7699999999999999E-2</v>
      </c>
      <c r="C23" s="31">
        <v>1.8E-3</v>
      </c>
    </row>
    <row r="24" spans="1:6" x14ac:dyDescent="0.25">
      <c r="A24" t="s">
        <v>296</v>
      </c>
      <c r="B24" s="31">
        <v>8.1400000000000014E-2</v>
      </c>
      <c r="C24" s="31">
        <v>2.2000000000000001E-3</v>
      </c>
    </row>
    <row r="25" spans="1:6" x14ac:dyDescent="0.25">
      <c r="A25" t="s">
        <v>299</v>
      </c>
      <c r="B25" s="31">
        <v>2.8399999999999998E-2</v>
      </c>
      <c r="C25" s="31">
        <v>5.0000000000000001E-4</v>
      </c>
    </row>
    <row r="26" spans="1:6" x14ac:dyDescent="0.25">
      <c r="A26" t="s">
        <v>297</v>
      </c>
      <c r="B26" s="31">
        <v>1.5300000000000001E-2</v>
      </c>
      <c r="C26" s="31">
        <v>1.3000000000000002E-3</v>
      </c>
    </row>
    <row r="27" spans="1:6" x14ac:dyDescent="0.25">
      <c r="A27" t="s">
        <v>301</v>
      </c>
      <c r="B27" s="31">
        <v>9.300000000000001E-3</v>
      </c>
      <c r="C27" s="31">
        <v>8.0000000000000004E-4</v>
      </c>
    </row>
    <row r="28" spans="1:6" x14ac:dyDescent="0.25">
      <c r="A28" t="s">
        <v>300</v>
      </c>
      <c r="B28" s="31">
        <v>5.6999999999999993E-3</v>
      </c>
      <c r="C28" s="31">
        <v>5.0000000000000001E-4</v>
      </c>
    </row>
    <row r="29" spans="1:6" x14ac:dyDescent="0.25">
      <c r="A29" t="s">
        <v>410</v>
      </c>
      <c r="B29" s="31">
        <v>1.2200000000000001E-2</v>
      </c>
      <c r="C29" s="31">
        <v>2.9999999999999997E-4</v>
      </c>
    </row>
    <row r="30" spans="1:6" x14ac:dyDescent="0.25">
      <c r="A30" t="s">
        <v>303</v>
      </c>
      <c r="B30" s="31">
        <v>1.26E-2</v>
      </c>
      <c r="C30" s="31">
        <v>1.1999999999999999E-3</v>
      </c>
    </row>
    <row r="31" spans="1:6" x14ac:dyDescent="0.25">
      <c r="A31" t="s">
        <v>302</v>
      </c>
      <c r="B31" s="31">
        <v>1.01E-2</v>
      </c>
      <c r="C31" s="31">
        <v>2.0000000000000001E-4</v>
      </c>
    </row>
    <row r="32" spans="1:6" x14ac:dyDescent="0.25">
      <c r="A32" t="s">
        <v>335</v>
      </c>
      <c r="B32" s="31">
        <v>0.1191</v>
      </c>
      <c r="C32" s="31">
        <v>7.1999999999999998E-3</v>
      </c>
    </row>
    <row r="33" spans="1:3" x14ac:dyDescent="0.25">
      <c r="A33" t="s">
        <v>305</v>
      </c>
      <c r="B33" s="31">
        <v>0.18210000000000001</v>
      </c>
      <c r="C33" s="31">
        <v>1.9199999999999998E-2</v>
      </c>
    </row>
    <row r="34" spans="1:3" x14ac:dyDescent="0.25">
      <c r="A34" t="s">
        <v>411</v>
      </c>
      <c r="B34" s="31">
        <v>0.15290000000000001</v>
      </c>
      <c r="C34" s="31">
        <v>7.3000000000000001E-3</v>
      </c>
    </row>
  </sheetData>
  <sortState xmlns:xlrd2="http://schemas.microsoft.com/office/spreadsheetml/2017/richdata2" ref="A14:C15">
    <sortCondition descending="1" ref="B14:B15"/>
  </sortState>
  <hyperlinks>
    <hyperlink ref="A1" r:id="rId1" display="BARB monthly viewing by channel/service" xr:uid="{471EC3D9-8482-4842-88C0-FB6EE3C05819}"/>
  </hyperlinks>
  <pageMargins left="0.7" right="0.7" top="0.75" bottom="0.75" header="0.3" footer="0.3"/>
  <pageSetup orientation="portrait" r:id="rId2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5"/>
  <sheetViews>
    <sheetView workbookViewId="0">
      <selection activeCell="A2" sqref="A2"/>
    </sheetView>
  </sheetViews>
  <sheetFormatPr defaultRowHeight="15" x14ac:dyDescent="0.25"/>
  <cols>
    <col min="1" max="1" width="36.28515625" customWidth="1"/>
    <col min="2" max="2" width="30.85546875" bestFit="1" customWidth="1"/>
    <col min="3" max="3" width="21.140625" bestFit="1" customWidth="1"/>
    <col min="5" max="5" width="24.140625" bestFit="1" customWidth="1"/>
  </cols>
  <sheetData>
    <row r="1" spans="1:7" x14ac:dyDescent="0.25">
      <c r="A1" s="12" t="s">
        <v>329</v>
      </c>
    </row>
    <row r="2" spans="1:7" x14ac:dyDescent="0.25">
      <c r="A2" t="s">
        <v>1625</v>
      </c>
    </row>
    <row r="4" spans="1:7" x14ac:dyDescent="0.25">
      <c r="A4" s="25" t="s">
        <v>1626</v>
      </c>
    </row>
    <row r="6" spans="1:7" x14ac:dyDescent="0.25">
      <c r="E6" s="17"/>
    </row>
    <row r="7" spans="1:7" x14ac:dyDescent="0.25">
      <c r="B7" t="s">
        <v>402</v>
      </c>
      <c r="E7" s="78"/>
      <c r="F7" s="78"/>
    </row>
    <row r="8" spans="1:7" x14ac:dyDescent="0.25">
      <c r="A8" t="s">
        <v>423</v>
      </c>
      <c r="B8" s="31">
        <v>0.60899999999999999</v>
      </c>
      <c r="E8" s="78"/>
      <c r="F8" s="78"/>
    </row>
    <row r="9" spans="1:7" x14ac:dyDescent="0.25">
      <c r="A9" t="s">
        <v>424</v>
      </c>
      <c r="B9" s="31">
        <v>0.1804</v>
      </c>
      <c r="E9" s="78"/>
      <c r="F9" s="78"/>
    </row>
    <row r="10" spans="1:7" x14ac:dyDescent="0.25">
      <c r="A10" t="s">
        <v>405</v>
      </c>
      <c r="B10" s="31">
        <v>0.21060000000000001</v>
      </c>
      <c r="E10" s="78"/>
      <c r="F10" s="78"/>
    </row>
    <row r="11" spans="1:7" x14ac:dyDescent="0.25">
      <c r="B11" s="31"/>
      <c r="E11" s="78"/>
      <c r="F11" s="78"/>
    </row>
    <row r="12" spans="1:7" x14ac:dyDescent="0.25">
      <c r="A12" t="s">
        <v>6</v>
      </c>
      <c r="B12" s="31">
        <v>0.19689999999999999</v>
      </c>
      <c r="D12" s="81"/>
      <c r="E12" s="78"/>
      <c r="F12" s="78"/>
    </row>
    <row r="13" spans="1:7" x14ac:dyDescent="0.25">
      <c r="A13" t="s">
        <v>7</v>
      </c>
      <c r="B13" s="31">
        <v>0.13980000000000001</v>
      </c>
      <c r="D13" s="81"/>
      <c r="E13" s="20"/>
      <c r="F13" s="20"/>
      <c r="G13" t="s">
        <v>404</v>
      </c>
    </row>
    <row r="14" spans="1:7" x14ac:dyDescent="0.25">
      <c r="A14" t="s">
        <v>12</v>
      </c>
      <c r="B14" s="31">
        <v>9.7900000000000001E-2</v>
      </c>
      <c r="D14" s="81"/>
      <c r="E14" s="20"/>
      <c r="F14" s="20"/>
    </row>
    <row r="15" spans="1:7" x14ac:dyDescent="0.25">
      <c r="A15" t="s">
        <v>8</v>
      </c>
      <c r="B15" s="31">
        <v>6.4899999999999999E-2</v>
      </c>
      <c r="D15" s="81"/>
      <c r="E15" s="20"/>
      <c r="F15" s="20"/>
    </row>
    <row r="16" spans="1:7" x14ac:dyDescent="0.25">
      <c r="A16" t="s">
        <v>422</v>
      </c>
      <c r="B16" s="31">
        <v>5.4100000000000002E-2</v>
      </c>
      <c r="D16" s="81"/>
      <c r="E16" s="20"/>
      <c r="F16" s="20"/>
    </row>
    <row r="17" spans="1:6" x14ac:dyDescent="0.25">
      <c r="A17" t="s">
        <v>26</v>
      </c>
      <c r="B17" s="31">
        <v>4.8399999999999999E-2</v>
      </c>
      <c r="D17" s="81"/>
      <c r="E17" s="20"/>
      <c r="F17" s="20"/>
    </row>
    <row r="18" spans="1:6" x14ac:dyDescent="0.25">
      <c r="A18" t="s">
        <v>421</v>
      </c>
      <c r="B18" s="31">
        <v>4.0300000000000002E-2</v>
      </c>
      <c r="D18" s="81"/>
      <c r="E18" s="20"/>
      <c r="F18" s="20"/>
    </row>
    <row r="19" spans="1:6" x14ac:dyDescent="0.25">
      <c r="A19" t="s">
        <v>420</v>
      </c>
      <c r="B19" s="31">
        <v>3.5200000000000002E-2</v>
      </c>
      <c r="D19" s="81"/>
      <c r="E19" s="20"/>
      <c r="F19" s="20"/>
    </row>
    <row r="20" spans="1:6" x14ac:dyDescent="0.25">
      <c r="B20" s="79"/>
      <c r="C20" s="80"/>
      <c r="E20" s="20"/>
      <c r="F20" s="20"/>
    </row>
    <row r="21" spans="1:6" x14ac:dyDescent="0.25">
      <c r="B21" s="31"/>
      <c r="C21" s="31"/>
      <c r="E21" s="20"/>
      <c r="F21" s="20"/>
    </row>
    <row r="22" spans="1:6" x14ac:dyDescent="0.25">
      <c r="B22" s="31"/>
      <c r="C22" s="31"/>
      <c r="E22" s="20"/>
      <c r="F22" s="20"/>
    </row>
    <row r="23" spans="1:6" x14ac:dyDescent="0.25">
      <c r="B23" s="31"/>
      <c r="C23" s="31"/>
      <c r="E23" s="20"/>
      <c r="F23" s="20"/>
    </row>
    <row r="24" spans="1:6" x14ac:dyDescent="0.25">
      <c r="B24" s="31"/>
      <c r="C24" s="31"/>
      <c r="E24" s="20"/>
      <c r="F24" s="20"/>
    </row>
    <row r="25" spans="1:6" x14ac:dyDescent="0.25">
      <c r="B25" s="31"/>
      <c r="C25" s="31"/>
      <c r="E25" s="20"/>
      <c r="F25" s="20"/>
    </row>
    <row r="26" spans="1:6" x14ac:dyDescent="0.25">
      <c r="B26" s="31"/>
      <c r="C26" s="31"/>
      <c r="E26" s="20"/>
      <c r="F26" s="20"/>
    </row>
    <row r="27" spans="1:6" x14ac:dyDescent="0.25">
      <c r="B27" s="31"/>
      <c r="C27" s="31"/>
      <c r="E27" s="20"/>
      <c r="F27" s="20"/>
    </row>
    <row r="28" spans="1:6" x14ac:dyDescent="0.25">
      <c r="B28" s="31"/>
      <c r="C28" s="31"/>
      <c r="E28" s="20"/>
      <c r="F28" s="20"/>
    </row>
    <row r="29" spans="1:6" x14ac:dyDescent="0.25">
      <c r="B29" s="31"/>
      <c r="C29" s="31"/>
      <c r="E29" s="20"/>
      <c r="F29" s="20"/>
    </row>
    <row r="30" spans="1:6" x14ac:dyDescent="0.25">
      <c r="B30" s="31"/>
      <c r="C30" s="31"/>
      <c r="E30" s="20"/>
      <c r="F30" s="20"/>
    </row>
    <row r="31" spans="1:6" x14ac:dyDescent="0.25">
      <c r="B31" s="31"/>
      <c r="C31" s="31"/>
      <c r="E31" s="20"/>
      <c r="F31" s="20"/>
    </row>
    <row r="32" spans="1:6" x14ac:dyDescent="0.25">
      <c r="B32" s="31"/>
      <c r="C32" s="31"/>
      <c r="E32" s="20"/>
      <c r="F32" s="20"/>
    </row>
    <row r="33" spans="2:6" x14ac:dyDescent="0.25">
      <c r="B33" s="31"/>
      <c r="C33" s="31"/>
      <c r="E33" s="20"/>
      <c r="F33" s="20"/>
    </row>
    <row r="34" spans="2:6" x14ac:dyDescent="0.25">
      <c r="B34" s="31"/>
      <c r="C34" s="31"/>
      <c r="E34" s="20"/>
      <c r="F34" s="20"/>
    </row>
    <row r="35" spans="2:6" x14ac:dyDescent="0.25">
      <c r="B35" s="31"/>
      <c r="C35" s="31"/>
      <c r="E35" s="20"/>
      <c r="F35" s="20"/>
    </row>
    <row r="36" spans="2:6" x14ac:dyDescent="0.25">
      <c r="B36" s="31"/>
      <c r="C36" s="31"/>
      <c r="E36" s="20"/>
      <c r="F36" s="20"/>
    </row>
    <row r="37" spans="2:6" x14ac:dyDescent="0.25">
      <c r="B37" s="31"/>
      <c r="C37" s="31"/>
      <c r="E37" s="20"/>
      <c r="F37" s="20"/>
    </row>
    <row r="38" spans="2:6" x14ac:dyDescent="0.25">
      <c r="B38" s="31"/>
      <c r="C38" s="31"/>
    </row>
    <row r="39" spans="2:6" x14ac:dyDescent="0.25">
      <c r="B39" s="31"/>
      <c r="C39" s="31"/>
    </row>
    <row r="40" spans="2:6" x14ac:dyDescent="0.25">
      <c r="B40" s="31"/>
      <c r="C40" s="31"/>
    </row>
    <row r="41" spans="2:6" x14ac:dyDescent="0.25">
      <c r="B41" s="20"/>
    </row>
    <row r="42" spans="2:6" x14ac:dyDescent="0.25">
      <c r="B42" s="20"/>
    </row>
    <row r="43" spans="2:6" x14ac:dyDescent="0.25">
      <c r="B43" s="20"/>
    </row>
    <row r="44" spans="2:6" x14ac:dyDescent="0.25">
      <c r="B44" s="20"/>
    </row>
    <row r="45" spans="2:6" x14ac:dyDescent="0.25">
      <c r="B45" s="20"/>
    </row>
  </sheetData>
  <sortState xmlns:xlrd2="http://schemas.microsoft.com/office/spreadsheetml/2017/richdata2" ref="A12:B19">
    <sortCondition descending="1" ref="B12:B19"/>
  </sortState>
  <hyperlinks>
    <hyperlink ref="A1" r:id="rId1" xr:uid="{57956A87-1A4E-4745-A074-2DD9BC70ADAB}"/>
  </hyperlinks>
  <pageMargins left="0.7" right="0.7" top="0.75" bottom="0.75" header="0.3" footer="0.3"/>
  <pageSetup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0"/>
  <sheetViews>
    <sheetView workbookViewId="0">
      <selection activeCell="A2" sqref="A2"/>
    </sheetView>
  </sheetViews>
  <sheetFormatPr defaultRowHeight="15" x14ac:dyDescent="0.25"/>
  <cols>
    <col min="1" max="1" width="22.7109375" bestFit="1" customWidth="1"/>
    <col min="2" max="5" width="20.7109375" customWidth="1"/>
  </cols>
  <sheetData>
    <row r="1" spans="1:5" x14ac:dyDescent="0.25">
      <c r="A1" s="12" t="s">
        <v>425</v>
      </c>
    </row>
    <row r="2" spans="1:5" x14ac:dyDescent="0.25">
      <c r="A2" s="12"/>
    </row>
    <row r="3" spans="1:5" x14ac:dyDescent="0.25">
      <c r="A3" s="25" t="s">
        <v>392</v>
      </c>
    </row>
    <row r="4" spans="1:5" x14ac:dyDescent="0.25">
      <c r="A4" t="s">
        <v>397</v>
      </c>
      <c r="B4" s="32">
        <v>29.329000000000001</v>
      </c>
    </row>
    <row r="5" spans="1:5" x14ac:dyDescent="0.25">
      <c r="A5" t="s">
        <v>396</v>
      </c>
      <c r="B5" s="32">
        <v>19.731999999999999</v>
      </c>
      <c r="C5" s="32"/>
      <c r="D5" t="s">
        <v>393</v>
      </c>
    </row>
    <row r="6" spans="1:5" x14ac:dyDescent="0.25">
      <c r="C6" s="32"/>
    </row>
    <row r="8" spans="1:5" ht="30" x14ac:dyDescent="0.25">
      <c r="A8" s="65" t="s">
        <v>0</v>
      </c>
      <c r="B8" s="66" t="s">
        <v>306</v>
      </c>
      <c r="C8" s="66" t="s">
        <v>395</v>
      </c>
      <c r="D8" s="67" t="s">
        <v>312</v>
      </c>
      <c r="E8" s="68" t="s">
        <v>394</v>
      </c>
    </row>
    <row r="9" spans="1:5" x14ac:dyDescent="0.25">
      <c r="A9" s="7" t="s">
        <v>12</v>
      </c>
      <c r="B9" s="69">
        <v>17.071999999999999</v>
      </c>
      <c r="C9" s="82">
        <f t="shared" ref="C9:C18" si="0">B9/$B$4</f>
        <v>0.58208598997579186</v>
      </c>
      <c r="D9" s="70">
        <f t="shared" ref="D9:D18" si="1">B9/$B$5</f>
        <v>0.86519359416176767</v>
      </c>
      <c r="E9" s="71">
        <f t="shared" ref="E9:E18" si="2">B9/$B$19</f>
        <v>0.34036444834323537</v>
      </c>
    </row>
    <row r="10" spans="1:5" x14ac:dyDescent="0.25">
      <c r="A10" s="7" t="s">
        <v>309</v>
      </c>
      <c r="B10" s="69">
        <v>13.348000000000001</v>
      </c>
      <c r="C10" s="82">
        <f t="shared" si="0"/>
        <v>0.45511268710150365</v>
      </c>
      <c r="D10" s="70">
        <f t="shared" si="1"/>
        <v>0.67646462598824253</v>
      </c>
      <c r="E10" s="71">
        <f t="shared" si="2"/>
        <v>0.26611906375852307</v>
      </c>
    </row>
    <row r="11" spans="1:5" x14ac:dyDescent="0.25">
      <c r="A11" s="7" t="s">
        <v>26</v>
      </c>
      <c r="B11" s="69">
        <v>7.6230000000000002</v>
      </c>
      <c r="C11" s="82">
        <f t="shared" si="0"/>
        <v>0.25991339629718024</v>
      </c>
      <c r="D11" s="70">
        <f t="shared" si="1"/>
        <v>0.38632677883640787</v>
      </c>
      <c r="E11" s="71">
        <f t="shared" si="2"/>
        <v>0.15197974400893177</v>
      </c>
    </row>
    <row r="12" spans="1:5" x14ac:dyDescent="0.25">
      <c r="A12" s="7" t="s">
        <v>310</v>
      </c>
      <c r="B12" s="69">
        <v>3.1349999999999998</v>
      </c>
      <c r="C12" s="82">
        <f t="shared" si="0"/>
        <v>0.10689079068498755</v>
      </c>
      <c r="D12" s="70">
        <f t="shared" si="1"/>
        <v>0.15887897830934522</v>
      </c>
      <c r="E12" s="71">
        <f t="shared" si="2"/>
        <v>6.2502492124885359E-2</v>
      </c>
    </row>
    <row r="13" spans="1:5" x14ac:dyDescent="0.25">
      <c r="A13" s="7" t="s">
        <v>311</v>
      </c>
      <c r="B13" s="69">
        <v>2.6579999999999999</v>
      </c>
      <c r="C13" s="82">
        <f t="shared" si="0"/>
        <v>9.062702444679327E-2</v>
      </c>
      <c r="D13" s="70">
        <f t="shared" si="1"/>
        <v>0.13470504763835395</v>
      </c>
      <c r="E13" s="71">
        <f t="shared" si="2"/>
        <v>5.2992543562342995E-2</v>
      </c>
    </row>
    <row r="14" spans="1:5" x14ac:dyDescent="0.25">
      <c r="A14" s="7" t="s">
        <v>43</v>
      </c>
      <c r="B14" s="69">
        <v>2.6</v>
      </c>
      <c r="C14" s="82">
        <f t="shared" si="0"/>
        <v>8.8649459579256032E-2</v>
      </c>
      <c r="D14" s="70">
        <f t="shared" si="1"/>
        <v>0.13176565984188121</v>
      </c>
      <c r="E14" s="71">
        <f t="shared" si="2"/>
        <v>5.1836197615534908E-2</v>
      </c>
    </row>
    <row r="15" spans="1:5" x14ac:dyDescent="0.25">
      <c r="A15" s="7" t="s">
        <v>40</v>
      </c>
      <c r="B15" s="69">
        <v>1.956</v>
      </c>
      <c r="C15" s="82">
        <f t="shared" si="0"/>
        <v>6.669167036039414E-2</v>
      </c>
      <c r="D15" s="70">
        <f t="shared" si="1"/>
        <v>9.9128319481046015E-2</v>
      </c>
      <c r="E15" s="71">
        <f t="shared" si="2"/>
        <v>3.899677020614857E-2</v>
      </c>
    </row>
    <row r="16" spans="1:5" x14ac:dyDescent="0.25">
      <c r="A16" s="7" t="s">
        <v>39</v>
      </c>
      <c r="B16" s="69">
        <v>1.3120000000000001</v>
      </c>
      <c r="C16" s="82">
        <f t="shared" si="0"/>
        <v>4.4733881141532275E-2</v>
      </c>
      <c r="D16" s="70">
        <f t="shared" si="1"/>
        <v>6.6490979120210833E-2</v>
      </c>
      <c r="E16" s="71">
        <f t="shared" si="2"/>
        <v>2.6157342796762233E-2</v>
      </c>
    </row>
    <row r="17" spans="1:5" x14ac:dyDescent="0.25">
      <c r="A17" s="7" t="s">
        <v>41</v>
      </c>
      <c r="B17" s="69">
        <v>0.28599999999999998</v>
      </c>
      <c r="C17" s="82">
        <f t="shared" si="0"/>
        <v>9.7514405537181617E-3</v>
      </c>
      <c r="D17" s="70">
        <f t="shared" si="1"/>
        <v>1.4494222582606932E-2</v>
      </c>
      <c r="E17" s="71">
        <f t="shared" si="2"/>
        <v>5.7019817377088394E-3</v>
      </c>
    </row>
    <row r="18" spans="1:5" ht="15.75" thickBot="1" x14ac:dyDescent="0.3">
      <c r="A18" s="72" t="s">
        <v>42</v>
      </c>
      <c r="B18" s="63">
        <v>0.16800000000000001</v>
      </c>
      <c r="C18" s="83">
        <f t="shared" si="0"/>
        <v>5.7281189266596205E-3</v>
      </c>
      <c r="D18" s="64">
        <f t="shared" si="1"/>
        <v>8.5140887897830943E-3</v>
      </c>
      <c r="E18" s="73">
        <f t="shared" si="2"/>
        <v>3.3494158459268712E-3</v>
      </c>
    </row>
    <row r="19" spans="1:5" ht="15.75" thickTop="1" x14ac:dyDescent="0.25">
      <c r="A19" s="8" t="s">
        <v>38</v>
      </c>
      <c r="B19" s="74">
        <f>SUM(B9:B18)</f>
        <v>50.158000000000001</v>
      </c>
      <c r="C19" s="74"/>
      <c r="D19" s="75"/>
      <c r="E19" s="76"/>
    </row>
    <row r="20" spans="1:5" x14ac:dyDescent="0.25">
      <c r="B20" s="32"/>
      <c r="C20" s="32"/>
      <c r="D20" s="31"/>
      <c r="E20" s="31"/>
    </row>
    <row r="21" spans="1:5" x14ac:dyDescent="0.25">
      <c r="B21" s="32"/>
      <c r="C21" s="32"/>
      <c r="D21" s="31"/>
      <c r="E21" s="31"/>
    </row>
    <row r="22" spans="1:5" x14ac:dyDescent="0.25">
      <c r="B22" s="32"/>
      <c r="C22" s="32"/>
      <c r="D22" s="213"/>
      <c r="E22" s="31"/>
    </row>
    <row r="23" spans="1:5" x14ac:dyDescent="0.25">
      <c r="A23" s="87">
        <v>2023</v>
      </c>
      <c r="D23" s="77"/>
      <c r="E23" s="23"/>
    </row>
    <row r="24" spans="1:5" x14ac:dyDescent="0.25">
      <c r="A24" s="25" t="s">
        <v>392</v>
      </c>
    </row>
    <row r="25" spans="1:5" x14ac:dyDescent="0.25">
      <c r="A25" t="s">
        <v>397</v>
      </c>
      <c r="B25" s="32">
        <v>28.585000000000001</v>
      </c>
    </row>
    <row r="26" spans="1:5" x14ac:dyDescent="0.25">
      <c r="A26" t="s">
        <v>396</v>
      </c>
      <c r="B26" s="32">
        <v>18.469000000000001</v>
      </c>
      <c r="C26" s="32"/>
      <c r="D26" t="s">
        <v>393</v>
      </c>
    </row>
    <row r="27" spans="1:5" x14ac:dyDescent="0.25">
      <c r="C27" s="32"/>
    </row>
    <row r="29" spans="1:5" ht="30" x14ac:dyDescent="0.25">
      <c r="A29" s="65" t="s">
        <v>0</v>
      </c>
      <c r="B29" s="66" t="s">
        <v>306</v>
      </c>
      <c r="C29" s="66" t="s">
        <v>395</v>
      </c>
      <c r="D29" s="67" t="s">
        <v>312</v>
      </c>
      <c r="E29" s="68" t="s">
        <v>394</v>
      </c>
    </row>
    <row r="30" spans="1:5" x14ac:dyDescent="0.25">
      <c r="A30" s="7" t="s">
        <v>12</v>
      </c>
      <c r="B30" s="69">
        <v>16.097000000000001</v>
      </c>
      <c r="C30" s="82">
        <f>B30/$B$4</f>
        <v>0.54884244263357085</v>
      </c>
      <c r="D30" s="70">
        <f>B30/$B$5</f>
        <v>0.8157814717210623</v>
      </c>
      <c r="E30" s="71">
        <f>B30/$B$19</f>
        <v>0.32092587423740981</v>
      </c>
    </row>
    <row r="31" spans="1:5" x14ac:dyDescent="0.25">
      <c r="A31" s="7" t="s">
        <v>309</v>
      </c>
      <c r="B31" s="69">
        <v>12.112</v>
      </c>
      <c r="C31" s="82">
        <f t="shared" ref="C31:C39" si="3">B31/$B$4</f>
        <v>0.41297009785536498</v>
      </c>
      <c r="D31" s="70">
        <f t="shared" ref="D31:D39" si="4">B31/$B$5</f>
        <v>0.61382525846340974</v>
      </c>
      <c r="E31" s="71">
        <f t="shared" ref="E31:E39" si="5">B31/$B$19</f>
        <v>0.24147693289206107</v>
      </c>
    </row>
    <row r="32" spans="1:5" x14ac:dyDescent="0.25">
      <c r="A32" s="7" t="s">
        <v>26</v>
      </c>
      <c r="B32" s="69">
        <v>6.73</v>
      </c>
      <c r="C32" s="82">
        <f t="shared" si="3"/>
        <v>0.22946571652630504</v>
      </c>
      <c r="D32" s="70">
        <f t="shared" si="4"/>
        <v>0.34107034259071561</v>
      </c>
      <c r="E32" s="71">
        <f t="shared" si="5"/>
        <v>0.13417600382790382</v>
      </c>
    </row>
    <row r="33" spans="1:5" x14ac:dyDescent="0.25">
      <c r="A33" s="7" t="s">
        <v>40</v>
      </c>
      <c r="B33" s="69">
        <v>1.8009999999999999</v>
      </c>
      <c r="C33" s="82">
        <f t="shared" si="3"/>
        <v>6.1406798731630803E-2</v>
      </c>
      <c r="D33" s="70">
        <f t="shared" si="4"/>
        <v>9.1273058990472333E-2</v>
      </c>
      <c r="E33" s="71">
        <f t="shared" si="5"/>
        <v>3.5906535348299372E-2</v>
      </c>
    </row>
    <row r="34" spans="1:5" x14ac:dyDescent="0.25">
      <c r="A34" s="7" t="s">
        <v>43</v>
      </c>
      <c r="B34" s="69">
        <v>1.571</v>
      </c>
      <c r="C34" s="82">
        <f t="shared" si="3"/>
        <v>5.3564731153465849E-2</v>
      </c>
      <c r="D34" s="70">
        <f t="shared" si="4"/>
        <v>7.961686600445976E-2</v>
      </c>
      <c r="E34" s="71">
        <f t="shared" si="5"/>
        <v>3.1321025559232822E-2</v>
      </c>
    </row>
    <row r="35" spans="1:5" x14ac:dyDescent="0.25">
      <c r="A35" s="7" t="s">
        <v>39</v>
      </c>
      <c r="B35" s="69">
        <v>1.3939999999999999</v>
      </c>
      <c r="C35" s="82">
        <f t="shared" si="3"/>
        <v>4.7529748712878038E-2</v>
      </c>
      <c r="D35" s="70">
        <f t="shared" si="4"/>
        <v>7.0646665315223997E-2</v>
      </c>
      <c r="E35" s="71">
        <f t="shared" si="5"/>
        <v>2.7792176721559869E-2</v>
      </c>
    </row>
    <row r="36" spans="1:5" x14ac:dyDescent="0.25">
      <c r="A36" s="7" t="s">
        <v>311</v>
      </c>
      <c r="B36" s="69">
        <v>1.4830000000000001</v>
      </c>
      <c r="C36" s="82">
        <f t="shared" si="3"/>
        <v>5.056428790616796E-2</v>
      </c>
      <c r="D36" s="70">
        <f t="shared" si="4"/>
        <v>7.5157105209811476E-2</v>
      </c>
      <c r="E36" s="71">
        <f t="shared" si="5"/>
        <v>2.9566569639937798E-2</v>
      </c>
    </row>
    <row r="37" spans="1:5" x14ac:dyDescent="0.25">
      <c r="A37" s="7" t="s">
        <v>310</v>
      </c>
      <c r="B37" s="69">
        <v>1.1559999999999999</v>
      </c>
      <c r="C37" s="82">
        <f t="shared" si="3"/>
        <v>3.9414913566776906E-2</v>
      </c>
      <c r="D37" s="70">
        <f t="shared" si="4"/>
        <v>5.8585039529697951E-2</v>
      </c>
      <c r="E37" s="71">
        <f t="shared" si="5"/>
        <v>2.3047170939830136E-2</v>
      </c>
    </row>
    <row r="38" spans="1:5" x14ac:dyDescent="0.25">
      <c r="A38" s="7" t="s">
        <v>42</v>
      </c>
      <c r="B38" s="69">
        <v>0.27400000000000002</v>
      </c>
      <c r="C38" s="82">
        <f t="shared" si="3"/>
        <v>9.3422892018139043E-3</v>
      </c>
      <c r="D38" s="70">
        <f t="shared" si="4"/>
        <v>1.3886073383336714E-2</v>
      </c>
      <c r="E38" s="71">
        <f t="shared" si="5"/>
        <v>5.4627377487140635E-3</v>
      </c>
    </row>
    <row r="39" spans="1:5" ht="15.75" thickBot="1" x14ac:dyDescent="0.3">
      <c r="A39" s="72" t="s">
        <v>41</v>
      </c>
      <c r="B39" s="63">
        <v>0.17699999999999999</v>
      </c>
      <c r="C39" s="83">
        <f t="shared" si="3"/>
        <v>6.034982440587814E-3</v>
      </c>
      <c r="D39" s="64">
        <f t="shared" si="4"/>
        <v>8.9702006892357598E-3</v>
      </c>
      <c r="E39" s="73">
        <f t="shared" si="5"/>
        <v>3.5288488376729534E-3</v>
      </c>
    </row>
    <row r="40" spans="1:5" ht="15.75" thickTop="1" x14ac:dyDescent="0.25">
      <c r="A40" s="8" t="s">
        <v>38</v>
      </c>
      <c r="B40" s="74">
        <f>SUM(B30:B39)</f>
        <v>42.795000000000002</v>
      </c>
      <c r="C40" s="74"/>
      <c r="D40" s="75"/>
      <c r="E40" s="76"/>
    </row>
  </sheetData>
  <sortState xmlns:xlrd2="http://schemas.microsoft.com/office/spreadsheetml/2017/richdata2" ref="A9:E18">
    <sortCondition descending="1" ref="B9:B18"/>
  </sortState>
  <hyperlinks>
    <hyperlink ref="A1" r:id="rId1" display="Source: BARB establishment survey Q2 2023 (tab T9)" xr:uid="{00000000-0004-0000-0200-000000000000}"/>
  </hyperlinks>
  <pageMargins left="0.7" right="0.7" top="0.75" bottom="0.75" header="0.3" footer="0.3"/>
  <pageSetup orientation="portrait"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9EE660-6C56-46BA-AADC-D4CF93D15CD6}">
  <dimension ref="A1:S56"/>
  <sheetViews>
    <sheetView workbookViewId="0"/>
  </sheetViews>
  <sheetFormatPr defaultRowHeight="15" x14ac:dyDescent="0.25"/>
  <cols>
    <col min="2" max="2" width="11.7109375" customWidth="1"/>
    <col min="3" max="7" width="20.7109375" customWidth="1"/>
    <col min="9" max="9" width="3.7109375" style="189" customWidth="1"/>
    <col min="12" max="14" width="15.7109375" customWidth="1"/>
  </cols>
  <sheetData>
    <row r="1" spans="1:19" x14ac:dyDescent="0.25">
      <c r="A1" s="21" t="s">
        <v>407</v>
      </c>
      <c r="B1" s="12" t="s">
        <v>1583</v>
      </c>
      <c r="C1" s="12"/>
    </row>
    <row r="2" spans="1:19" x14ac:dyDescent="0.25">
      <c r="B2" t="s">
        <v>1584</v>
      </c>
      <c r="R2" t="s">
        <v>1592</v>
      </c>
      <c r="S2" s="23">
        <v>0.66</v>
      </c>
    </row>
    <row r="3" spans="1:19" x14ac:dyDescent="0.25">
      <c r="R3" t="s">
        <v>1590</v>
      </c>
      <c r="S3" s="23">
        <v>9.9706744868035185E-2</v>
      </c>
    </row>
    <row r="4" spans="1:19" ht="15.75" x14ac:dyDescent="0.25">
      <c r="B4" s="190" t="s">
        <v>1594</v>
      </c>
      <c r="C4" s="190"/>
      <c r="D4" s="190"/>
      <c r="R4" t="s">
        <v>1589</v>
      </c>
      <c r="S4" s="23">
        <v>4.6920821114369501E-2</v>
      </c>
    </row>
    <row r="5" spans="1:19" x14ac:dyDescent="0.25">
      <c r="R5" t="s">
        <v>1588</v>
      </c>
      <c r="S5" s="23">
        <v>9.0909090909090912E-2</v>
      </c>
    </row>
    <row r="6" spans="1:19" x14ac:dyDescent="0.25">
      <c r="A6">
        <v>2023</v>
      </c>
      <c r="B6" t="s">
        <v>1585</v>
      </c>
      <c r="C6" t="s">
        <v>1593</v>
      </c>
      <c r="D6" t="s">
        <v>1599</v>
      </c>
      <c r="E6" s="22" t="s">
        <v>1591</v>
      </c>
      <c r="F6" s="22" t="s">
        <v>1598</v>
      </c>
      <c r="G6" s="22"/>
      <c r="R6" t="s">
        <v>1587</v>
      </c>
      <c r="S6" s="23">
        <v>7.0381231671554259E-2</v>
      </c>
    </row>
    <row r="7" spans="1:19" x14ac:dyDescent="0.25">
      <c r="B7" t="s">
        <v>1586</v>
      </c>
      <c r="C7">
        <f>ROUND($C$13*E7,0)</f>
        <v>12</v>
      </c>
      <c r="D7">
        <v>12</v>
      </c>
      <c r="E7" s="23">
        <v>0.1</v>
      </c>
      <c r="F7" s="23">
        <f>D7/$D$13</f>
        <v>3.519061583577713E-2</v>
      </c>
      <c r="G7" s="23"/>
      <c r="R7" t="s">
        <v>1586</v>
      </c>
      <c r="S7" s="23">
        <v>3.519061583577713E-2</v>
      </c>
    </row>
    <row r="8" spans="1:19" x14ac:dyDescent="0.25">
      <c r="B8" t="s">
        <v>1587</v>
      </c>
      <c r="C8">
        <f t="shared" ref="C8:C11" si="0">ROUND($C$13*E8,0)</f>
        <v>24</v>
      </c>
      <c r="D8">
        <v>24</v>
      </c>
      <c r="E8" s="23">
        <v>0.21</v>
      </c>
      <c r="F8" s="23">
        <f t="shared" ref="F8:F13" si="1">D8/$D$13</f>
        <v>7.0381231671554259E-2</v>
      </c>
      <c r="G8" s="23"/>
    </row>
    <row r="9" spans="1:19" x14ac:dyDescent="0.25">
      <c r="B9" t="s">
        <v>1588</v>
      </c>
      <c r="C9">
        <f t="shared" si="0"/>
        <v>31</v>
      </c>
      <c r="D9">
        <v>31</v>
      </c>
      <c r="E9" s="23">
        <v>0.27</v>
      </c>
      <c r="F9" s="23">
        <f t="shared" si="1"/>
        <v>9.0909090909090912E-2</v>
      </c>
      <c r="G9" s="23"/>
    </row>
    <row r="10" spans="1:19" x14ac:dyDescent="0.25">
      <c r="B10" t="s">
        <v>1589</v>
      </c>
      <c r="C10">
        <f t="shared" si="0"/>
        <v>16</v>
      </c>
      <c r="D10">
        <v>16</v>
      </c>
      <c r="E10" s="23">
        <v>0.14000000000000001</v>
      </c>
      <c r="F10" s="23">
        <f t="shared" si="1"/>
        <v>4.6920821114369501E-2</v>
      </c>
      <c r="G10" s="23"/>
    </row>
    <row r="11" spans="1:19" x14ac:dyDescent="0.25">
      <c r="B11" t="s">
        <v>1590</v>
      </c>
      <c r="C11">
        <f t="shared" si="0"/>
        <v>34</v>
      </c>
      <c r="D11">
        <v>34</v>
      </c>
      <c r="E11" s="23">
        <v>0.28999999999999998</v>
      </c>
      <c r="F11" s="23">
        <f t="shared" si="1"/>
        <v>9.9706744868035185E-2</v>
      </c>
      <c r="G11" s="23"/>
    </row>
    <row r="12" spans="1:19" x14ac:dyDescent="0.25">
      <c r="B12" s="17" t="s">
        <v>1592</v>
      </c>
      <c r="C12" s="56" t="s">
        <v>426</v>
      </c>
      <c r="D12" s="17">
        <v>225</v>
      </c>
      <c r="E12" s="191" t="s">
        <v>426</v>
      </c>
      <c r="F12" s="89">
        <f t="shared" si="1"/>
        <v>0.65982404692082108</v>
      </c>
      <c r="G12" s="89"/>
    </row>
    <row r="13" spans="1:19" x14ac:dyDescent="0.25">
      <c r="B13" t="s">
        <v>578</v>
      </c>
      <c r="C13">
        <v>116</v>
      </c>
      <c r="D13">
        <f>116+225</f>
        <v>341</v>
      </c>
      <c r="E13" s="23">
        <f>SUM(E7:E12)</f>
        <v>1.01</v>
      </c>
      <c r="F13" s="23">
        <f t="shared" si="1"/>
        <v>1</v>
      </c>
      <c r="G13" s="23"/>
    </row>
    <row r="16" spans="1:19" x14ac:dyDescent="0.25">
      <c r="A16">
        <v>2023</v>
      </c>
      <c r="B16" t="s">
        <v>1595</v>
      </c>
    </row>
    <row r="17" spans="1:4" x14ac:dyDescent="0.25">
      <c r="C17" t="s">
        <v>1596</v>
      </c>
      <c r="D17" t="s">
        <v>1597</v>
      </c>
    </row>
    <row r="18" spans="1:4" x14ac:dyDescent="0.25">
      <c r="B18" t="s">
        <v>1586</v>
      </c>
      <c r="C18" s="23">
        <v>0.44</v>
      </c>
      <c r="D18" s="203">
        <f t="shared" ref="D18:D23" si="2">$D$24*C18</f>
        <v>1589720</v>
      </c>
    </row>
    <row r="19" spans="1:4" x14ac:dyDescent="0.25">
      <c r="B19" t="s">
        <v>1587</v>
      </c>
      <c r="C19" s="23">
        <v>0.3</v>
      </c>
      <c r="D19" s="203">
        <f t="shared" si="2"/>
        <v>1083900</v>
      </c>
    </row>
    <row r="20" spans="1:4" x14ac:dyDescent="0.25">
      <c r="B20" t="s">
        <v>1588</v>
      </c>
      <c r="C20" s="23">
        <v>0.15</v>
      </c>
      <c r="D20" s="199">
        <f t="shared" si="2"/>
        <v>541950</v>
      </c>
    </row>
    <row r="21" spans="1:4" x14ac:dyDescent="0.25">
      <c r="B21" t="s">
        <v>1589</v>
      </c>
      <c r="C21" s="23">
        <v>0.04</v>
      </c>
      <c r="D21" s="199">
        <f t="shared" si="2"/>
        <v>144520</v>
      </c>
    </row>
    <row r="22" spans="1:4" x14ac:dyDescent="0.25">
      <c r="B22" t="s">
        <v>1590</v>
      </c>
      <c r="C22" s="23">
        <v>0.03</v>
      </c>
      <c r="D22" s="199">
        <f t="shared" si="2"/>
        <v>108390</v>
      </c>
    </row>
    <row r="23" spans="1:4" x14ac:dyDescent="0.25">
      <c r="B23" t="s">
        <v>1592</v>
      </c>
      <c r="C23" s="23">
        <v>0.04</v>
      </c>
      <c r="D23" s="199">
        <f t="shared" si="2"/>
        <v>144520</v>
      </c>
    </row>
    <row r="24" spans="1:4" x14ac:dyDescent="0.25">
      <c r="B24" t="s">
        <v>578</v>
      </c>
      <c r="C24" s="23">
        <v>1</v>
      </c>
      <c r="D24" s="203">
        <v>3613000</v>
      </c>
    </row>
    <row r="26" spans="1:4" x14ac:dyDescent="0.25">
      <c r="A26">
        <v>2023</v>
      </c>
      <c r="B26" t="s">
        <v>1603</v>
      </c>
    </row>
    <row r="27" spans="1:4" x14ac:dyDescent="0.25">
      <c r="C27" t="s">
        <v>1602</v>
      </c>
      <c r="D27" t="s">
        <v>1601</v>
      </c>
    </row>
    <row r="28" spans="1:4" x14ac:dyDescent="0.25">
      <c r="B28" t="s">
        <v>1586</v>
      </c>
      <c r="C28" s="201">
        <f>(C38*$C$45)+(D38*$D$45)+(E38*$E$45)+(F38*$F$45)+(G38*$G$45)</f>
        <v>854900</v>
      </c>
      <c r="D28" s="23">
        <f t="shared" ref="D28:D33" si="3">C28/$C$34</f>
        <v>0.47893557422969185</v>
      </c>
    </row>
    <row r="29" spans="1:4" x14ac:dyDescent="0.25">
      <c r="B29" t="s">
        <v>1587</v>
      </c>
      <c r="C29" s="201">
        <f t="shared" ref="C29:C33" si="4">(C39*$C$45)+(D39*$D$45)+(E39*$E$45)+(F39*$F$45)+(G39*$G$45)</f>
        <v>586390</v>
      </c>
      <c r="D29" s="23">
        <f t="shared" si="3"/>
        <v>0.32850980392156864</v>
      </c>
    </row>
    <row r="30" spans="1:4" x14ac:dyDescent="0.25">
      <c r="B30" t="s">
        <v>1588</v>
      </c>
      <c r="C30" s="201">
        <f t="shared" si="4"/>
        <v>221620</v>
      </c>
      <c r="D30" s="23">
        <f t="shared" si="3"/>
        <v>0.12415686274509805</v>
      </c>
    </row>
    <row r="31" spans="1:4" x14ac:dyDescent="0.25">
      <c r="B31" t="s">
        <v>1589</v>
      </c>
      <c r="C31" s="201">
        <f t="shared" si="4"/>
        <v>45680</v>
      </c>
      <c r="D31" s="23">
        <f t="shared" si="3"/>
        <v>2.5591036414565827E-2</v>
      </c>
    </row>
    <row r="32" spans="1:4" x14ac:dyDescent="0.25">
      <c r="B32" t="s">
        <v>1590</v>
      </c>
      <c r="C32" s="201">
        <f t="shared" si="4"/>
        <v>38535</v>
      </c>
      <c r="D32" s="23">
        <f t="shared" si="3"/>
        <v>2.1588235294117648E-2</v>
      </c>
    </row>
    <row r="33" spans="2:7" x14ac:dyDescent="0.25">
      <c r="B33" t="s">
        <v>1592</v>
      </c>
      <c r="C33" s="201">
        <f t="shared" si="4"/>
        <v>37875</v>
      </c>
      <c r="D33" s="23">
        <f t="shared" si="3"/>
        <v>2.1218487394957984E-2</v>
      </c>
      <c r="F33" t="s">
        <v>1607</v>
      </c>
      <c r="G33" t="s">
        <v>1604</v>
      </c>
    </row>
    <row r="34" spans="2:7" x14ac:dyDescent="0.25">
      <c r="C34" s="200">
        <v>1785000</v>
      </c>
      <c r="D34" s="193">
        <f>SUM(D28:D33)</f>
        <v>1</v>
      </c>
      <c r="F34">
        <v>1482</v>
      </c>
      <c r="G34">
        <v>303</v>
      </c>
    </row>
    <row r="35" spans="2:7" x14ac:dyDescent="0.25">
      <c r="C35" s="192"/>
    </row>
    <row r="36" spans="2:7" x14ac:dyDescent="0.25">
      <c r="B36" t="s">
        <v>1606</v>
      </c>
    </row>
    <row r="37" spans="2:7" x14ac:dyDescent="0.25">
      <c r="C37" t="s">
        <v>6</v>
      </c>
      <c r="D37" t="s">
        <v>7</v>
      </c>
      <c r="E37" t="s">
        <v>8</v>
      </c>
      <c r="F37" t="s">
        <v>1600</v>
      </c>
      <c r="G37" t="s">
        <v>1604</v>
      </c>
    </row>
    <row r="38" spans="2:7" x14ac:dyDescent="0.25">
      <c r="B38" t="s">
        <v>1586</v>
      </c>
      <c r="C38" s="23">
        <v>0.52</v>
      </c>
      <c r="D38" s="23">
        <v>0.65</v>
      </c>
      <c r="E38" s="23">
        <v>0.36</v>
      </c>
      <c r="F38" s="23">
        <v>0.18</v>
      </c>
      <c r="G38" s="23">
        <v>0.41</v>
      </c>
    </row>
    <row r="39" spans="2:7" x14ac:dyDescent="0.25">
      <c r="B39" t="s">
        <v>1587</v>
      </c>
      <c r="C39" s="23">
        <v>0.3</v>
      </c>
      <c r="D39" s="23">
        <v>0.22</v>
      </c>
      <c r="E39" s="23">
        <v>0.43</v>
      </c>
      <c r="F39" s="23">
        <v>0.28000000000000003</v>
      </c>
      <c r="G39" s="23">
        <v>0.4</v>
      </c>
    </row>
    <row r="40" spans="2:7" x14ac:dyDescent="0.25">
      <c r="B40" t="s">
        <v>1588</v>
      </c>
      <c r="C40" s="23">
        <v>0.09</v>
      </c>
      <c r="D40" s="23">
        <v>0.08</v>
      </c>
      <c r="E40" s="23">
        <v>0.17</v>
      </c>
      <c r="F40" s="23">
        <v>0.39</v>
      </c>
      <c r="G40" s="23">
        <v>0.13</v>
      </c>
    </row>
    <row r="41" spans="2:7" x14ac:dyDescent="0.25">
      <c r="B41" t="s">
        <v>1589</v>
      </c>
      <c r="C41" s="23">
        <v>0.02</v>
      </c>
      <c r="D41" s="23">
        <v>0.04</v>
      </c>
      <c r="E41" s="23">
        <v>0.02</v>
      </c>
      <c r="F41" s="23">
        <v>0.06</v>
      </c>
      <c r="G41" s="23">
        <v>0.02</v>
      </c>
    </row>
    <row r="42" spans="2:7" x14ac:dyDescent="0.25">
      <c r="B42" t="s">
        <v>1590</v>
      </c>
      <c r="C42" s="23">
        <v>0.02</v>
      </c>
      <c r="D42" s="23">
        <v>5.0000000000000001E-3</v>
      </c>
      <c r="E42" s="23">
        <v>0.02</v>
      </c>
      <c r="F42" s="23">
        <v>0.05</v>
      </c>
      <c r="G42" s="23">
        <v>0.04</v>
      </c>
    </row>
    <row r="43" spans="2:7" x14ac:dyDescent="0.25">
      <c r="B43" t="s">
        <v>1592</v>
      </c>
      <c r="C43" s="23">
        <v>0.05</v>
      </c>
      <c r="D43" s="23">
        <v>5.0000000000000001E-3</v>
      </c>
      <c r="E43" s="23">
        <v>0</v>
      </c>
      <c r="F43" s="23">
        <v>0.04</v>
      </c>
      <c r="G43" s="23">
        <v>0</v>
      </c>
    </row>
    <row r="45" spans="2:7" x14ac:dyDescent="0.25">
      <c r="B45" t="s">
        <v>1605</v>
      </c>
      <c r="C45" s="199">
        <v>665000</v>
      </c>
      <c r="D45" s="199">
        <v>357000</v>
      </c>
      <c r="E45" s="199">
        <v>389000</v>
      </c>
      <c r="F45" s="199">
        <v>71000</v>
      </c>
      <c r="G45" s="199">
        <v>303000</v>
      </c>
    </row>
    <row r="47" spans="2:7" x14ac:dyDescent="0.25">
      <c r="B47" t="s">
        <v>1608</v>
      </c>
    </row>
    <row r="48" spans="2:7" x14ac:dyDescent="0.25">
      <c r="C48" t="s">
        <v>6</v>
      </c>
      <c r="D48" t="s">
        <v>7</v>
      </c>
      <c r="E48" t="s">
        <v>8</v>
      </c>
      <c r="F48" t="s">
        <v>1600</v>
      </c>
    </row>
    <row r="49" spans="2:6" x14ac:dyDescent="0.25">
      <c r="B49" t="s">
        <v>1586</v>
      </c>
      <c r="C49" s="31">
        <f t="shared" ref="C49:F54" si="5">(C38*C$45)/C$56</f>
        <v>6.4167749118574868E-2</v>
      </c>
      <c r="D49" s="31">
        <f t="shared" si="5"/>
        <v>6.6528096330275233E-2</v>
      </c>
      <c r="E49" s="31">
        <f t="shared" si="5"/>
        <v>0.13689149560117303</v>
      </c>
      <c r="F49" s="31">
        <f t="shared" si="5"/>
        <v>3.2049031507357738E-2</v>
      </c>
    </row>
    <row r="50" spans="2:6" x14ac:dyDescent="0.25">
      <c r="B50" t="s">
        <v>1587</v>
      </c>
      <c r="C50" s="31">
        <f t="shared" si="5"/>
        <v>3.7019855260716272E-2</v>
      </c>
      <c r="D50" s="31">
        <f t="shared" si="5"/>
        <v>2.2517201834862385E-2</v>
      </c>
      <c r="E50" s="31">
        <f t="shared" si="5"/>
        <v>0.16350928641251222</v>
      </c>
      <c r="F50" s="31">
        <f t="shared" si="5"/>
        <v>4.9854049011445377E-2</v>
      </c>
    </row>
    <row r="51" spans="2:6" x14ac:dyDescent="0.25">
      <c r="B51" t="s">
        <v>1588</v>
      </c>
      <c r="C51" s="31">
        <f t="shared" si="5"/>
        <v>1.1105956578214882E-2</v>
      </c>
      <c r="D51" s="31">
        <f t="shared" si="5"/>
        <v>8.1880733944954126E-3</v>
      </c>
      <c r="E51" s="31">
        <f t="shared" si="5"/>
        <v>6.4643206256109476E-2</v>
      </c>
      <c r="F51" s="31">
        <f t="shared" si="5"/>
        <v>6.9439568265941762E-2</v>
      </c>
    </row>
    <row r="52" spans="2:6" x14ac:dyDescent="0.25">
      <c r="B52" t="s">
        <v>1589</v>
      </c>
      <c r="C52" s="31">
        <f t="shared" si="5"/>
        <v>2.4679903507144182E-3</v>
      </c>
      <c r="D52" s="31">
        <f t="shared" si="5"/>
        <v>4.0940366972477063E-3</v>
      </c>
      <c r="E52" s="31">
        <f t="shared" si="5"/>
        <v>7.6050830889540571E-3</v>
      </c>
      <c r="F52" s="31">
        <f t="shared" si="5"/>
        <v>1.0683010502452579E-2</v>
      </c>
    </row>
    <row r="53" spans="2:6" x14ac:dyDescent="0.25">
      <c r="B53" t="s">
        <v>1590</v>
      </c>
      <c r="C53" s="31">
        <f t="shared" si="5"/>
        <v>2.4679903507144182E-3</v>
      </c>
      <c r="D53" s="31">
        <f t="shared" si="5"/>
        <v>5.1175458715596329E-4</v>
      </c>
      <c r="E53" s="31">
        <f t="shared" si="5"/>
        <v>7.6050830889540571E-3</v>
      </c>
      <c r="F53" s="31">
        <f t="shared" si="5"/>
        <v>8.9025087520438161E-3</v>
      </c>
    </row>
    <row r="54" spans="2:6" x14ac:dyDescent="0.25">
      <c r="B54" t="s">
        <v>1592</v>
      </c>
      <c r="C54" s="31">
        <f t="shared" si="5"/>
        <v>6.169975876786046E-3</v>
      </c>
      <c r="D54" s="31">
        <f t="shared" si="5"/>
        <v>5.1175458715596329E-4</v>
      </c>
      <c r="E54" s="31">
        <f t="shared" si="5"/>
        <v>0</v>
      </c>
      <c r="F54" s="31">
        <f t="shared" si="5"/>
        <v>7.122007001635052E-3</v>
      </c>
    </row>
    <row r="56" spans="2:6" x14ac:dyDescent="0.25">
      <c r="B56" t="s">
        <v>1609</v>
      </c>
      <c r="C56" s="198">
        <v>5389000</v>
      </c>
      <c r="D56" s="198">
        <v>3488000</v>
      </c>
      <c r="E56" s="198">
        <v>1023000</v>
      </c>
      <c r="F56" s="202">
        <v>398764</v>
      </c>
    </row>
  </sheetData>
  <hyperlinks>
    <hyperlink ref="B1" r:id="rId1" xr:uid="{1EBB8FA1-257A-4F54-BECB-5A9065645B3A}"/>
    <hyperlink ref="C56" r:id="rId2" display="https://www.bbc.co.uk/aboutthebbc/documents/ara-2023-24.pdf" xr:uid="{9DF74AFB-FF39-4FE9-80FE-77E7B4C728E1}"/>
    <hyperlink ref="D56" r:id="rId3" display="https://www.itvplc.com/~/media/Files/I/ITV-PLC-V2/FY 2024 Results/2024 Annual report and Accounts.pdf" xr:uid="{B653E340-0224-4451-927B-12B96E6E6320}"/>
    <hyperlink ref="E56" r:id="rId4" display="https://assets-corporate.channel4.com/_flysystem/s3/2024-10/Channel 4 Annual Report 2023.pdf" xr:uid="{3D848162-B842-4527-BC62-989CCB243905}"/>
    <hyperlink ref="F56" r:id="rId5" display="https://s3.eu-west-2.amazonaws.com/document-api-images-live.ch.gov.uk/docs/pVCPxLKQpCWkKK8pJFZn2yw7ky47YPaSSRiZhVmB5zY/application-pdf?X-Amz-Algorithm=AWS4-HMAC-SHA256&amp;X-Amz-Credential=ASIAWRGBDBV3NJ3UKEVY%2F20250414%2Feu-west-2%2Fs3%2Faws4_request&amp;X-Amz-Date=20250414T165040Z&amp;X-Amz-Expires=60&amp;X-Amz-Security-Token=IQoJb3JpZ2luX2VjEI%2F%2F%2F%2F%2F%2F%2F%2F%2F%2F%2FwEaCWV1LXdlc3QtMiJGMEQCICXhr0vWiL%2F0kzXdyR1sxdj30EFdRfgFiLGC0On1djlcAiBa5h7TUFPRScYIZvCpf3Cj6Tvd%2BLjaPH6TURr3R9eK0iq6BQgYEAUaDDQ0OTIyOTAzMjgyMiIMwmTWYfPKkhPZIcpjKpcF%2BDWww54u0PHiotNkPavNBQh6r4NZ1DiuaHdbKBttiwE%2Fg%2FC7Zodb7rLSWfbZIE5spwnZezbWj1BfpnOe7Rlc9k2pDHmgTWQDPIIUhVI1AW22UVrV4l34PN1N9GYIsij3ffEjzd6%2F1GsLN%2FvAxGZ8JgRZkZaRhvb3zJfcm9rK2vKZCw9Uh1XtIDTpBg0%2BCRMw4VuzRNXYIzlSnXNjsLGueGJOfs1tu%2FaaSEFpZ%2FKC3IUbObuluXI2DTYIke4VE03Qu6mUfgMBr%2F0uYpCVWCe1gdHW3%2B4GUqNeRtSK9eKYK8aY%2BK9H9FXTlVX%2FPZWKY1RdhG8uvbr1PSuKsaWBpWO7P55VRgrUVTme83zOZB19w6YhxcydR77LWbH82b58vOqUONSaxtodCNuuWY503X3JbFUya44oGFbK9OPOcAza8dc%2F8JAWGsl%2F4NvB%2FBQG%2F1M5tEIL6Ad5qPyV60V8MHJDCbIQfL8jz1twWQhMCyROcVYcHoP8%2F%2B2REEPdrPjopa%2Fdpa6sbh5T42x7S6eGDcsUTaWLZ0IY9tHCv7RJ1k6o2YFmawfYYNu0g6FKncMJU0%2F6yjnteGc79xUJh3Z7CVdVCr9Gg2h6%2BP88AZesezlQfWJgYpSc4Dl4zmhD%2BVBbuzWKJ6XbHlRkC4H3QyACZaPpmBFRWv2mN%2BWgeQzFRKKVO59LOSDyQdYE1Vb9qxleg%2BjURacnGg2MKXirLF0ZL0bwaSTZUb26GraDxd3GTf3T3pvMkpGY4o5zL7q5qbtBFKMuoY8s0JBfl7m9LUmIhAhovKuniqD339le3m%2F3OqUGl72dR1BGeG8eZS2j7bemaRasEmwj0yFYryR0z4kLXyF%2BmPngliabXEVgP8B97sPhi8stVERzSiK7MKfB9L8GOrIBgbBRZ05dwwXIXaYNUh0a3dG65OeMYkfV9X6VeD93Hut0KxTzhjl4zXe47u158SmZMyBD%2BgSyQP84pTKHwayjkDBfsXfyc4aXAIhycPLPC7uPg1JPeMk08rvfziHc77S33srZEUG7qJv83wP2%2FjoD%2BEN2rx6u9rj%2BCDjf51K%2BMqik5uoh1SiuI3n8snklx8kQmbwi3vRjHJPuiAWKe89PpHyDmEm3yQxBd7%2FRw29y5kbCuw%3D%3D&amp;X-Amz-SignedHeaders=host&amp;response-content-disposition=inline%3Bfilename%3D%22companies_house_document.pdf%22&amp;X-Amz-Signature=60fff58ec7b5411061e5302bb817d58c5d0d46112e63ef9815bb24474af327c8" xr:uid="{32D9350A-EE64-4B70-BDC6-AD3C573DB63E}"/>
  </hyperlinks>
  <pageMargins left="0.7" right="0.7" top="0.75" bottom="0.75" header="0.3" footer="0.3"/>
  <pageSetup paperSize="9" orientation="portrait" r:id="rId6"/>
  <drawing r:id="rId7"/>
  <legacyDrawing r:id="rId8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3FC5C-76DA-4E8B-996E-05DA2E976AAA}">
  <dimension ref="B1:P24"/>
  <sheetViews>
    <sheetView workbookViewId="0"/>
  </sheetViews>
  <sheetFormatPr defaultRowHeight="15" x14ac:dyDescent="0.25"/>
  <cols>
    <col min="2" max="2" width="33.5703125" customWidth="1"/>
    <col min="3" max="4" width="12.7109375" customWidth="1"/>
    <col min="6" max="6" width="20.7109375" customWidth="1"/>
    <col min="7" max="8" width="12.7109375" customWidth="1"/>
    <col min="10" max="10" width="20.7109375" customWidth="1"/>
    <col min="11" max="12" width="12.7109375" customWidth="1"/>
    <col min="14" max="14" width="20.7109375" customWidth="1"/>
    <col min="15" max="16" width="12.7109375" customWidth="1"/>
  </cols>
  <sheetData>
    <row r="1" spans="2:16" x14ac:dyDescent="0.25">
      <c r="B1" s="12" t="s">
        <v>536</v>
      </c>
      <c r="H1" s="12" t="s">
        <v>541</v>
      </c>
      <c r="L1" s="12" t="s">
        <v>541</v>
      </c>
      <c r="P1" s="12" t="s">
        <v>541</v>
      </c>
    </row>
    <row r="2" spans="2:16" ht="15.75" thickBot="1" x14ac:dyDescent="0.3">
      <c r="H2" s="12" t="s">
        <v>88</v>
      </c>
      <c r="L2" s="12" t="s">
        <v>88</v>
      </c>
      <c r="P2" s="12" t="s">
        <v>88</v>
      </c>
    </row>
    <row r="3" spans="2:16" ht="15.75" thickBot="1" x14ac:dyDescent="0.3">
      <c r="B3" s="145" t="s">
        <v>574</v>
      </c>
      <c r="C3" s="146"/>
      <c r="D3" s="147"/>
      <c r="F3" s="138" t="s">
        <v>603</v>
      </c>
      <c r="G3" s="139"/>
      <c r="H3" s="140"/>
      <c r="J3" s="158" t="s">
        <v>602</v>
      </c>
      <c r="K3" s="151"/>
      <c r="L3" s="152"/>
      <c r="N3" s="138" t="s">
        <v>601</v>
      </c>
      <c r="O3" s="139"/>
      <c r="P3" s="140"/>
    </row>
    <row r="4" spans="2:16" ht="15.75" thickBot="1" x14ac:dyDescent="0.3">
      <c r="B4" s="148"/>
      <c r="C4" s="149" t="s">
        <v>6</v>
      </c>
      <c r="D4" s="150" t="s">
        <v>53</v>
      </c>
      <c r="F4" s="155" t="s">
        <v>575</v>
      </c>
      <c r="G4" s="156" t="s">
        <v>576</v>
      </c>
      <c r="H4" s="157" t="s">
        <v>577</v>
      </c>
      <c r="J4" s="155" t="s">
        <v>575</v>
      </c>
      <c r="K4" s="156" t="s">
        <v>576</v>
      </c>
      <c r="L4" s="157" t="s">
        <v>577</v>
      </c>
      <c r="N4" s="155" t="s">
        <v>575</v>
      </c>
      <c r="O4" s="156" t="s">
        <v>576</v>
      </c>
      <c r="P4" s="157" t="s">
        <v>577</v>
      </c>
    </row>
    <row r="5" spans="2:16" x14ac:dyDescent="0.25">
      <c r="B5" s="218" t="s">
        <v>537</v>
      </c>
      <c r="C5" s="219"/>
      <c r="D5" s="220"/>
      <c r="F5" s="24" t="s">
        <v>594</v>
      </c>
      <c r="G5" s="30">
        <v>25</v>
      </c>
      <c r="H5" s="28">
        <f>G5/$G$17</f>
        <v>0.37313432835820898</v>
      </c>
      <c r="J5" s="153" t="s">
        <v>594</v>
      </c>
      <c r="K5" s="154">
        <v>136</v>
      </c>
      <c r="L5" s="28">
        <f t="shared" ref="L5:L18" si="0">K5/$K$19</f>
        <v>0.21759999999999999</v>
      </c>
      <c r="N5" s="24" t="s">
        <v>594</v>
      </c>
      <c r="O5" s="30">
        <v>90</v>
      </c>
      <c r="P5" s="28">
        <f>O5/$O$24</f>
        <v>0.37190082644628097</v>
      </c>
    </row>
    <row r="6" spans="2:16" x14ac:dyDescent="0.25">
      <c r="B6" s="141" t="s">
        <v>538</v>
      </c>
      <c r="C6" s="29">
        <v>11</v>
      </c>
      <c r="D6" s="27">
        <v>67</v>
      </c>
      <c r="F6" s="24" t="s">
        <v>44</v>
      </c>
      <c r="G6" s="30">
        <v>20</v>
      </c>
      <c r="H6" s="28">
        <f t="shared" ref="H6:H16" si="1">G6/$G$17</f>
        <v>0.29850746268656714</v>
      </c>
      <c r="J6" s="24" t="s">
        <v>44</v>
      </c>
      <c r="K6" s="30">
        <v>90</v>
      </c>
      <c r="L6" s="28">
        <f t="shared" si="0"/>
        <v>0.14399999999999999</v>
      </c>
      <c r="N6" s="24" t="s">
        <v>44</v>
      </c>
      <c r="O6" s="30">
        <v>63</v>
      </c>
      <c r="P6" s="28">
        <f t="shared" ref="P6:P23" si="2">O6/$O$24</f>
        <v>0.26033057851239672</v>
      </c>
    </row>
    <row r="7" spans="2:16" ht="15.75" thickBot="1" x14ac:dyDescent="0.3">
      <c r="B7" s="142" t="s">
        <v>284</v>
      </c>
      <c r="C7" s="143">
        <v>5</v>
      </c>
      <c r="D7" s="26">
        <v>2</v>
      </c>
      <c r="F7" s="24" t="s">
        <v>532</v>
      </c>
      <c r="G7" s="30">
        <v>7</v>
      </c>
      <c r="H7" s="28">
        <f t="shared" si="1"/>
        <v>0.1044776119402985</v>
      </c>
      <c r="J7" s="24" t="s">
        <v>1511</v>
      </c>
      <c r="K7" s="30">
        <v>12</v>
      </c>
      <c r="L7" s="28">
        <f t="shared" si="0"/>
        <v>1.9199999999999998E-2</v>
      </c>
      <c r="N7" s="24" t="s">
        <v>269</v>
      </c>
      <c r="O7" s="30">
        <v>21</v>
      </c>
      <c r="P7" s="28">
        <f t="shared" si="2"/>
        <v>8.6776859504132234E-2</v>
      </c>
    </row>
    <row r="8" spans="2:16" x14ac:dyDescent="0.25">
      <c r="B8" s="215" t="s">
        <v>539</v>
      </c>
      <c r="C8" s="216"/>
      <c r="D8" s="217"/>
      <c r="F8" s="24" t="s">
        <v>269</v>
      </c>
      <c r="G8" s="30">
        <v>4</v>
      </c>
      <c r="H8" s="28">
        <f t="shared" si="1"/>
        <v>5.9701492537313432E-2</v>
      </c>
      <c r="J8" s="24" t="s">
        <v>1502</v>
      </c>
      <c r="K8" s="30">
        <v>8</v>
      </c>
      <c r="L8" s="28">
        <f t="shared" si="0"/>
        <v>1.2800000000000001E-2</v>
      </c>
      <c r="N8" s="24" t="s">
        <v>270</v>
      </c>
      <c r="O8" s="30">
        <v>16</v>
      </c>
      <c r="P8" s="28">
        <f t="shared" si="2"/>
        <v>6.6115702479338845E-2</v>
      </c>
    </row>
    <row r="9" spans="2:16" x14ac:dyDescent="0.25">
      <c r="B9" s="141" t="s">
        <v>283</v>
      </c>
      <c r="C9" s="29">
        <v>46</v>
      </c>
      <c r="D9" s="27">
        <v>625</v>
      </c>
      <c r="F9" s="24" t="s">
        <v>71</v>
      </c>
      <c r="G9" s="30">
        <v>2</v>
      </c>
      <c r="H9" s="28">
        <f t="shared" si="1"/>
        <v>2.9850746268656716E-2</v>
      </c>
      <c r="J9" s="24" t="s">
        <v>1200</v>
      </c>
      <c r="K9" s="30">
        <v>8</v>
      </c>
      <c r="L9" s="28">
        <f t="shared" si="0"/>
        <v>1.2800000000000001E-2</v>
      </c>
      <c r="N9" s="24" t="s">
        <v>268</v>
      </c>
      <c r="O9" s="30">
        <v>12</v>
      </c>
      <c r="P9" s="28">
        <f t="shared" si="2"/>
        <v>4.9586776859504134E-2</v>
      </c>
    </row>
    <row r="10" spans="2:16" ht="15.75" thickBot="1" x14ac:dyDescent="0.3">
      <c r="B10" s="142" t="s">
        <v>284</v>
      </c>
      <c r="C10" s="143">
        <v>46</v>
      </c>
      <c r="D10" s="26">
        <v>242</v>
      </c>
      <c r="F10" s="24" t="s">
        <v>75</v>
      </c>
      <c r="G10" s="30">
        <v>2</v>
      </c>
      <c r="H10" s="28">
        <f t="shared" si="1"/>
        <v>2.9850746268656716E-2</v>
      </c>
      <c r="J10" s="24" t="s">
        <v>779</v>
      </c>
      <c r="K10" s="30">
        <v>8</v>
      </c>
      <c r="L10" s="28">
        <f t="shared" si="0"/>
        <v>1.2800000000000001E-2</v>
      </c>
      <c r="N10" s="24" t="s">
        <v>278</v>
      </c>
      <c r="O10" s="30">
        <v>7</v>
      </c>
      <c r="P10" s="28">
        <f t="shared" si="2"/>
        <v>2.8925619834710745E-2</v>
      </c>
    </row>
    <row r="11" spans="2:16" x14ac:dyDescent="0.25">
      <c r="B11" s="215" t="s">
        <v>540</v>
      </c>
      <c r="C11" s="216"/>
      <c r="D11" s="217"/>
      <c r="F11" s="24" t="s">
        <v>85</v>
      </c>
      <c r="G11" s="30">
        <v>2</v>
      </c>
      <c r="H11" s="28">
        <f t="shared" si="1"/>
        <v>2.9850746268656716E-2</v>
      </c>
      <c r="J11" s="24" t="s">
        <v>1419</v>
      </c>
      <c r="K11" s="30">
        <v>8</v>
      </c>
      <c r="L11" s="28">
        <f t="shared" si="0"/>
        <v>1.2800000000000001E-2</v>
      </c>
      <c r="N11" s="24" t="s">
        <v>286</v>
      </c>
      <c r="O11" s="30">
        <v>7</v>
      </c>
      <c r="P11" s="28">
        <f t="shared" si="2"/>
        <v>2.8925619834710745E-2</v>
      </c>
    </row>
    <row r="12" spans="2:16" x14ac:dyDescent="0.25">
      <c r="B12" s="141" t="s">
        <v>283</v>
      </c>
      <c r="C12" s="137" t="s">
        <v>426</v>
      </c>
      <c r="D12" s="27">
        <v>156</v>
      </c>
      <c r="F12" s="24" t="s">
        <v>373</v>
      </c>
      <c r="G12" s="30">
        <v>1</v>
      </c>
      <c r="H12" s="28">
        <f t="shared" si="1"/>
        <v>1.4925373134328358E-2</v>
      </c>
      <c r="J12" s="24" t="s">
        <v>819</v>
      </c>
      <c r="K12" s="30">
        <v>5</v>
      </c>
      <c r="L12" s="28">
        <f t="shared" si="0"/>
        <v>8.0000000000000002E-3</v>
      </c>
      <c r="N12" s="24" t="s">
        <v>519</v>
      </c>
      <c r="O12" s="30">
        <v>5</v>
      </c>
      <c r="P12" s="28">
        <f t="shared" si="2"/>
        <v>2.0661157024793389E-2</v>
      </c>
    </row>
    <row r="13" spans="2:16" ht="15.75" thickBot="1" x14ac:dyDescent="0.3">
      <c r="B13" s="142" t="s">
        <v>284</v>
      </c>
      <c r="C13" s="144" t="s">
        <v>426</v>
      </c>
      <c r="D13" s="26">
        <v>306</v>
      </c>
      <c r="F13" s="24" t="s">
        <v>591</v>
      </c>
      <c r="G13" s="30">
        <v>1</v>
      </c>
      <c r="H13" s="28">
        <f t="shared" si="1"/>
        <v>1.4925373134328358E-2</v>
      </c>
      <c r="J13" s="24" t="s">
        <v>1478</v>
      </c>
      <c r="K13" s="30">
        <v>4</v>
      </c>
      <c r="L13" s="28">
        <f t="shared" si="0"/>
        <v>6.4000000000000003E-3</v>
      </c>
      <c r="N13" s="24" t="s">
        <v>285</v>
      </c>
      <c r="O13" s="30">
        <v>4</v>
      </c>
      <c r="P13" s="28">
        <f t="shared" si="2"/>
        <v>1.6528925619834711E-2</v>
      </c>
    </row>
    <row r="14" spans="2:16" ht="15.75" thickBot="1" x14ac:dyDescent="0.3">
      <c r="B14" s="84"/>
      <c r="C14" s="84"/>
      <c r="F14" s="24" t="s">
        <v>339</v>
      </c>
      <c r="G14" s="30">
        <v>1</v>
      </c>
      <c r="H14" s="28">
        <f t="shared" si="1"/>
        <v>1.4925373134328358E-2</v>
      </c>
      <c r="J14" s="24" t="s">
        <v>285</v>
      </c>
      <c r="K14" s="30">
        <v>4</v>
      </c>
      <c r="L14" s="28">
        <f t="shared" si="0"/>
        <v>6.4000000000000003E-3</v>
      </c>
      <c r="N14" s="162" t="s">
        <v>336</v>
      </c>
      <c r="O14" s="143">
        <v>17</v>
      </c>
      <c r="P14" s="161">
        <f>O14/$O$24</f>
        <v>7.0247933884297523E-2</v>
      </c>
    </row>
    <row r="15" spans="2:16" ht="15.75" thickBot="1" x14ac:dyDescent="0.3">
      <c r="B15" s="12" t="s">
        <v>541</v>
      </c>
      <c r="F15" s="24" t="s">
        <v>592</v>
      </c>
      <c r="G15" s="30">
        <v>1</v>
      </c>
      <c r="H15" s="28">
        <f t="shared" si="1"/>
        <v>1.4925373134328358E-2</v>
      </c>
      <c r="J15" s="173" t="s">
        <v>1549</v>
      </c>
      <c r="K15" s="30">
        <v>342</v>
      </c>
      <c r="L15" s="28">
        <f t="shared" si="0"/>
        <v>0.54720000000000002</v>
      </c>
      <c r="N15" s="164" t="s">
        <v>373</v>
      </c>
      <c r="O15" s="165">
        <v>2</v>
      </c>
      <c r="P15" s="166">
        <f t="shared" si="2"/>
        <v>8.2644628099173556E-3</v>
      </c>
    </row>
    <row r="16" spans="2:16" ht="15.75" thickBot="1" x14ac:dyDescent="0.3">
      <c r="B16" s="12" t="s">
        <v>542</v>
      </c>
      <c r="F16" s="24" t="s">
        <v>593</v>
      </c>
      <c r="G16" s="30">
        <v>1</v>
      </c>
      <c r="H16" s="28">
        <f t="shared" si="1"/>
        <v>1.4925373134328358E-2</v>
      </c>
      <c r="J16" s="180" t="s">
        <v>1546</v>
      </c>
      <c r="K16" s="178">
        <v>33</v>
      </c>
      <c r="L16" s="179">
        <f t="shared" si="0"/>
        <v>5.28E-2</v>
      </c>
      <c r="N16" s="164" t="s">
        <v>279</v>
      </c>
      <c r="O16" s="165">
        <v>2</v>
      </c>
      <c r="P16" s="166">
        <f t="shared" si="2"/>
        <v>8.2644628099173556E-3</v>
      </c>
    </row>
    <row r="17" spans="6:16" ht="15.75" thickBot="1" x14ac:dyDescent="0.3">
      <c r="F17" s="145" t="s">
        <v>578</v>
      </c>
      <c r="G17" s="171">
        <f>SUM(G5:G16)</f>
        <v>67</v>
      </c>
      <c r="H17" s="163">
        <f>SUM(H5:H16)</f>
        <v>1</v>
      </c>
      <c r="J17" s="181" t="s">
        <v>1547</v>
      </c>
      <c r="K17" s="174">
        <v>52</v>
      </c>
      <c r="L17" s="175">
        <f t="shared" si="0"/>
        <v>8.3199999999999996E-2</v>
      </c>
      <c r="N17" s="164" t="s">
        <v>526</v>
      </c>
      <c r="O17" s="165">
        <v>2</v>
      </c>
      <c r="P17" s="166">
        <f t="shared" si="2"/>
        <v>8.2644628099173556E-3</v>
      </c>
    </row>
    <row r="18" spans="6:16" ht="15.75" thickBot="1" x14ac:dyDescent="0.3">
      <c r="H18" s="70"/>
      <c r="J18" s="182" t="s">
        <v>1548</v>
      </c>
      <c r="K18" s="176">
        <v>257</v>
      </c>
      <c r="L18" s="177">
        <f t="shared" si="0"/>
        <v>0.41120000000000001</v>
      </c>
      <c r="N18" s="164" t="s">
        <v>374</v>
      </c>
      <c r="O18" s="165">
        <v>2</v>
      </c>
      <c r="P18" s="166">
        <f t="shared" si="2"/>
        <v>8.2644628099173556E-3</v>
      </c>
    </row>
    <row r="19" spans="6:16" ht="15.75" thickBot="1" x14ac:dyDescent="0.3">
      <c r="H19" s="70"/>
      <c r="J19" s="145" t="s">
        <v>578</v>
      </c>
      <c r="K19" s="171">
        <f>SUM(K5:K15)</f>
        <v>625</v>
      </c>
      <c r="L19" s="163">
        <f>SUM(L5:L15)</f>
        <v>1</v>
      </c>
      <c r="N19" s="164" t="s">
        <v>71</v>
      </c>
      <c r="O19" s="165">
        <v>2</v>
      </c>
      <c r="P19" s="166">
        <f t="shared" si="2"/>
        <v>8.2644628099173556E-3</v>
      </c>
    </row>
    <row r="20" spans="6:16" x14ac:dyDescent="0.25">
      <c r="H20" s="70"/>
      <c r="N20" s="164" t="s">
        <v>287</v>
      </c>
      <c r="O20" s="165">
        <v>2</v>
      </c>
      <c r="P20" s="166">
        <f t="shared" si="2"/>
        <v>8.2644628099173556E-3</v>
      </c>
    </row>
    <row r="21" spans="6:16" x14ac:dyDescent="0.25">
      <c r="H21" s="70"/>
      <c r="L21" s="70"/>
      <c r="N21" s="164" t="s">
        <v>534</v>
      </c>
      <c r="O21" s="165">
        <v>2</v>
      </c>
      <c r="P21" s="166">
        <f t="shared" si="2"/>
        <v>8.2644628099173556E-3</v>
      </c>
    </row>
    <row r="22" spans="6:16" x14ac:dyDescent="0.25">
      <c r="H22" s="70"/>
      <c r="L22" s="70"/>
      <c r="N22" s="167" t="s">
        <v>523</v>
      </c>
      <c r="O22" s="165">
        <v>2</v>
      </c>
      <c r="P22" s="166">
        <f t="shared" si="2"/>
        <v>8.2644628099173556E-3</v>
      </c>
    </row>
    <row r="23" spans="6:16" ht="15.75" thickBot="1" x14ac:dyDescent="0.3">
      <c r="H23" s="82"/>
      <c r="L23" s="82"/>
      <c r="N23" s="168" t="s">
        <v>532</v>
      </c>
      <c r="O23" s="169">
        <v>1</v>
      </c>
      <c r="P23" s="170">
        <f t="shared" si="2"/>
        <v>4.1322314049586778E-3</v>
      </c>
    </row>
    <row r="24" spans="6:16" ht="15.75" thickBot="1" x14ac:dyDescent="0.3">
      <c r="N24" s="145" t="s">
        <v>578</v>
      </c>
      <c r="O24" s="171">
        <f>SUM(O5:O14)</f>
        <v>242</v>
      </c>
      <c r="P24" s="163">
        <f>SUM(P5:P14)</f>
        <v>1.0000000000000002</v>
      </c>
    </row>
  </sheetData>
  <mergeCells count="3">
    <mergeCell ref="B11:D11"/>
    <mergeCell ref="B8:D8"/>
    <mergeCell ref="B5:D5"/>
  </mergeCells>
  <hyperlinks>
    <hyperlink ref="B1" r:id="rId1" xr:uid="{C8D54008-9112-4410-9C0B-A974B42B506B}"/>
    <hyperlink ref="B15" r:id="rId2" xr:uid="{DE114B5B-9A1D-4336-8C66-D40AEE75E527}"/>
    <hyperlink ref="H1" r:id="rId3" xr:uid="{D8E19B19-DB20-4FB3-8024-BA6FC243B71E}"/>
    <hyperlink ref="H2" r:id="rId4" xr:uid="{3D4B13E3-2A0C-4EB6-A3C7-3C3939D72D24}"/>
    <hyperlink ref="P1" r:id="rId5" xr:uid="{BD557231-4884-43FB-BBFD-DE78CEB773AE}"/>
    <hyperlink ref="P2" r:id="rId6" xr:uid="{58BFCE4F-BACC-405D-A34E-85FB533BE68F}"/>
    <hyperlink ref="L1" r:id="rId7" xr:uid="{8BBBDE7C-566B-4FC7-8593-A0C838F2F002}"/>
    <hyperlink ref="L2" r:id="rId8" xr:uid="{27154454-3D3D-4A63-8F25-28054534ACC6}"/>
    <hyperlink ref="B16" r:id="rId9" xr:uid="{C50F0F98-DCA8-497B-8274-83085E4FB285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A62AA4-BF45-480C-847E-B63BFE76E42E}">
  <dimension ref="A1:G982"/>
  <sheetViews>
    <sheetView workbookViewId="0">
      <selection activeCell="B2" sqref="B2"/>
    </sheetView>
  </sheetViews>
  <sheetFormatPr defaultRowHeight="15" x14ac:dyDescent="0.25"/>
  <cols>
    <col min="1" max="1" width="2.7109375" customWidth="1"/>
    <col min="2" max="2" width="20.7109375" customWidth="1"/>
    <col min="3" max="3" width="44.140625" bestFit="1" customWidth="1"/>
    <col min="4" max="4" width="20.7109375" customWidth="1"/>
    <col min="6" max="6" width="43.140625" bestFit="1" customWidth="1"/>
    <col min="7" max="7" width="15.42578125" bestFit="1" customWidth="1"/>
  </cols>
  <sheetData>
    <row r="1" spans="1:7" x14ac:dyDescent="0.25">
      <c r="A1" s="12" t="s">
        <v>536</v>
      </c>
    </row>
    <row r="2" spans="1:7" x14ac:dyDescent="0.25">
      <c r="A2" s="21" t="s">
        <v>590</v>
      </c>
    </row>
    <row r="3" spans="1:7" x14ac:dyDescent="0.25">
      <c r="A3" s="21"/>
      <c r="B3" s="159" t="s">
        <v>597</v>
      </c>
    </row>
    <row r="4" spans="1:7" x14ac:dyDescent="0.25">
      <c r="A4" s="21"/>
      <c r="B4" s="160" t="s">
        <v>599</v>
      </c>
    </row>
    <row r="5" spans="1:7" x14ac:dyDescent="0.25">
      <c r="B5" s="160" t="s">
        <v>598</v>
      </c>
      <c r="F5" s="62" t="s">
        <v>596</v>
      </c>
      <c r="G5" t="s">
        <v>600</v>
      </c>
    </row>
    <row r="7" spans="1:7" x14ac:dyDescent="0.25">
      <c r="B7" s="25" t="s">
        <v>375</v>
      </c>
      <c r="C7" s="25" t="s">
        <v>280</v>
      </c>
      <c r="D7" s="25" t="s">
        <v>596</v>
      </c>
      <c r="F7" s="62" t="s">
        <v>376</v>
      </c>
      <c r="G7" t="s">
        <v>533</v>
      </c>
    </row>
    <row r="8" spans="1:7" x14ac:dyDescent="0.25">
      <c r="B8" t="s">
        <v>604</v>
      </c>
      <c r="C8" t="s">
        <v>605</v>
      </c>
      <c r="D8" t="s">
        <v>599</v>
      </c>
      <c r="F8" s="22" t="s">
        <v>594</v>
      </c>
      <c r="G8">
        <v>251</v>
      </c>
    </row>
    <row r="9" spans="1:7" x14ac:dyDescent="0.25">
      <c r="B9" t="s">
        <v>606</v>
      </c>
      <c r="C9" t="s">
        <v>1397</v>
      </c>
      <c r="D9" t="s">
        <v>599</v>
      </c>
      <c r="F9" s="22" t="s">
        <v>44</v>
      </c>
      <c r="G9">
        <v>173</v>
      </c>
    </row>
    <row r="10" spans="1:7" x14ac:dyDescent="0.25">
      <c r="B10" t="s">
        <v>607</v>
      </c>
      <c r="C10" t="s">
        <v>608</v>
      </c>
      <c r="D10" t="s">
        <v>599</v>
      </c>
      <c r="F10" s="22" t="s">
        <v>269</v>
      </c>
      <c r="G10">
        <v>25</v>
      </c>
    </row>
    <row r="11" spans="1:7" x14ac:dyDescent="0.25">
      <c r="B11" t="s">
        <v>609</v>
      </c>
      <c r="C11" t="s">
        <v>1398</v>
      </c>
      <c r="D11" t="s">
        <v>599</v>
      </c>
      <c r="F11" s="22" t="s">
        <v>270</v>
      </c>
      <c r="G11">
        <v>16</v>
      </c>
    </row>
    <row r="12" spans="1:7" x14ac:dyDescent="0.25">
      <c r="B12" t="s">
        <v>610</v>
      </c>
      <c r="C12" t="s">
        <v>611</v>
      </c>
      <c r="D12" t="s">
        <v>599</v>
      </c>
      <c r="F12" s="22" t="s">
        <v>268</v>
      </c>
      <c r="G12">
        <v>12</v>
      </c>
    </row>
    <row r="13" spans="1:7" x14ac:dyDescent="0.25">
      <c r="B13" t="s">
        <v>612</v>
      </c>
      <c r="C13" t="s">
        <v>611</v>
      </c>
      <c r="D13" t="s">
        <v>599</v>
      </c>
      <c r="F13" s="22" t="s">
        <v>1511</v>
      </c>
      <c r="G13">
        <v>12</v>
      </c>
    </row>
    <row r="14" spans="1:7" x14ac:dyDescent="0.25">
      <c r="B14" t="s">
        <v>613</v>
      </c>
      <c r="C14" t="s">
        <v>614</v>
      </c>
      <c r="D14" t="s">
        <v>599</v>
      </c>
      <c r="F14" s="22" t="s">
        <v>532</v>
      </c>
      <c r="G14">
        <v>11</v>
      </c>
    </row>
    <row r="15" spans="1:7" x14ac:dyDescent="0.25">
      <c r="B15" t="s">
        <v>615</v>
      </c>
      <c r="C15" t="s">
        <v>615</v>
      </c>
      <c r="D15" t="s">
        <v>599</v>
      </c>
      <c r="F15" s="22" t="s">
        <v>1502</v>
      </c>
      <c r="G15">
        <v>8</v>
      </c>
    </row>
    <row r="16" spans="1:7" x14ac:dyDescent="0.25">
      <c r="B16" t="s">
        <v>235</v>
      </c>
      <c r="C16" t="s">
        <v>279</v>
      </c>
      <c r="D16" t="s">
        <v>598</v>
      </c>
      <c r="F16" s="22" t="s">
        <v>1200</v>
      </c>
      <c r="G16">
        <v>8</v>
      </c>
    </row>
    <row r="17" spans="2:7" x14ac:dyDescent="0.25">
      <c r="B17" t="s">
        <v>236</v>
      </c>
      <c r="C17" t="s">
        <v>279</v>
      </c>
      <c r="D17" t="s">
        <v>598</v>
      </c>
      <c r="F17" s="22" t="s">
        <v>1419</v>
      </c>
      <c r="G17">
        <v>8</v>
      </c>
    </row>
    <row r="18" spans="2:7" x14ac:dyDescent="0.25">
      <c r="B18" t="s">
        <v>616</v>
      </c>
      <c r="C18" t="s">
        <v>1399</v>
      </c>
      <c r="D18" t="s">
        <v>599</v>
      </c>
      <c r="F18" s="22" t="s">
        <v>779</v>
      </c>
      <c r="G18">
        <v>8</v>
      </c>
    </row>
    <row r="19" spans="2:7" x14ac:dyDescent="0.25">
      <c r="B19" t="s">
        <v>617</v>
      </c>
      <c r="C19" t="s">
        <v>1399</v>
      </c>
      <c r="D19" t="s">
        <v>599</v>
      </c>
      <c r="F19" s="22" t="s">
        <v>285</v>
      </c>
      <c r="G19">
        <v>8</v>
      </c>
    </row>
    <row r="20" spans="2:7" x14ac:dyDescent="0.25">
      <c r="B20" t="s">
        <v>618</v>
      </c>
      <c r="C20" t="s">
        <v>1399</v>
      </c>
      <c r="D20" t="s">
        <v>599</v>
      </c>
      <c r="F20" s="22" t="s">
        <v>286</v>
      </c>
      <c r="G20">
        <v>7</v>
      </c>
    </row>
    <row r="21" spans="2:7" x14ac:dyDescent="0.25">
      <c r="B21" t="s">
        <v>619</v>
      </c>
      <c r="C21" t="s">
        <v>1400</v>
      </c>
      <c r="D21" t="s">
        <v>599</v>
      </c>
      <c r="F21" s="22" t="s">
        <v>278</v>
      </c>
      <c r="G21">
        <v>7</v>
      </c>
    </row>
    <row r="22" spans="2:7" x14ac:dyDescent="0.25">
      <c r="B22" t="s">
        <v>620</v>
      </c>
      <c r="C22" t="s">
        <v>621</v>
      </c>
      <c r="D22" t="s">
        <v>599</v>
      </c>
      <c r="F22" s="22" t="s">
        <v>635</v>
      </c>
      <c r="G22">
        <v>5</v>
      </c>
    </row>
    <row r="23" spans="2:7" x14ac:dyDescent="0.25">
      <c r="B23" t="s">
        <v>622</v>
      </c>
      <c r="C23" t="s">
        <v>1401</v>
      </c>
      <c r="D23" t="s">
        <v>599</v>
      </c>
      <c r="F23" s="22" t="s">
        <v>519</v>
      </c>
      <c r="G23">
        <v>5</v>
      </c>
    </row>
    <row r="24" spans="2:7" x14ac:dyDescent="0.25">
      <c r="B24" t="s">
        <v>623</v>
      </c>
      <c r="C24" t="s">
        <v>1541</v>
      </c>
      <c r="D24" t="s">
        <v>1395</v>
      </c>
      <c r="F24" s="22" t="s">
        <v>819</v>
      </c>
      <c r="G24">
        <v>5</v>
      </c>
    </row>
    <row r="25" spans="2:7" x14ac:dyDescent="0.25">
      <c r="B25" t="s">
        <v>624</v>
      </c>
      <c r="C25" t="s">
        <v>625</v>
      </c>
      <c r="D25" t="s">
        <v>599</v>
      </c>
      <c r="F25" s="22" t="s">
        <v>71</v>
      </c>
      <c r="G25">
        <v>4</v>
      </c>
    </row>
    <row r="26" spans="2:7" x14ac:dyDescent="0.25">
      <c r="B26" t="s">
        <v>626</v>
      </c>
      <c r="C26" t="s">
        <v>1402</v>
      </c>
      <c r="D26" t="s">
        <v>599</v>
      </c>
      <c r="F26" s="22" t="s">
        <v>1478</v>
      </c>
      <c r="G26">
        <v>4</v>
      </c>
    </row>
    <row r="27" spans="2:7" x14ac:dyDescent="0.25">
      <c r="B27" t="s">
        <v>627</v>
      </c>
      <c r="C27" t="s">
        <v>628</v>
      </c>
      <c r="D27" t="s">
        <v>599</v>
      </c>
      <c r="F27" s="22" t="s">
        <v>1491</v>
      </c>
      <c r="G27">
        <v>3</v>
      </c>
    </row>
    <row r="28" spans="2:7" x14ac:dyDescent="0.25">
      <c r="B28" t="s">
        <v>629</v>
      </c>
      <c r="C28" t="s">
        <v>630</v>
      </c>
      <c r="D28" t="s">
        <v>599</v>
      </c>
      <c r="F28" s="22" t="s">
        <v>833</v>
      </c>
      <c r="G28">
        <v>3</v>
      </c>
    </row>
    <row r="29" spans="2:7" x14ac:dyDescent="0.25">
      <c r="B29" t="s">
        <v>631</v>
      </c>
      <c r="C29" t="s">
        <v>632</v>
      </c>
      <c r="D29" t="s">
        <v>599</v>
      </c>
      <c r="F29" s="22" t="s">
        <v>1422</v>
      </c>
      <c r="G29">
        <v>3</v>
      </c>
    </row>
    <row r="30" spans="2:7" x14ac:dyDescent="0.25">
      <c r="B30" t="s">
        <v>633</v>
      </c>
      <c r="C30" t="s">
        <v>1403</v>
      </c>
      <c r="D30" t="s">
        <v>1395</v>
      </c>
      <c r="F30" s="22" t="s">
        <v>1499</v>
      </c>
      <c r="G30">
        <v>3</v>
      </c>
    </row>
    <row r="31" spans="2:7" x14ac:dyDescent="0.25">
      <c r="B31" t="s">
        <v>634</v>
      </c>
      <c r="C31" t="s">
        <v>635</v>
      </c>
      <c r="D31" t="s">
        <v>1395</v>
      </c>
      <c r="F31" s="22" t="s">
        <v>803</v>
      </c>
      <c r="G31">
        <v>3</v>
      </c>
    </row>
    <row r="32" spans="2:7" x14ac:dyDescent="0.25">
      <c r="B32" t="s">
        <v>636</v>
      </c>
      <c r="C32" t="s">
        <v>635</v>
      </c>
      <c r="D32" t="s">
        <v>599</v>
      </c>
      <c r="F32" s="22" t="s">
        <v>373</v>
      </c>
      <c r="G32">
        <v>3</v>
      </c>
    </row>
    <row r="33" spans="2:7" x14ac:dyDescent="0.25">
      <c r="B33" t="s">
        <v>637</v>
      </c>
      <c r="C33" t="s">
        <v>635</v>
      </c>
      <c r="D33" t="s">
        <v>1395</v>
      </c>
      <c r="F33" s="22" t="s">
        <v>1495</v>
      </c>
      <c r="G33">
        <v>3</v>
      </c>
    </row>
    <row r="34" spans="2:7" x14ac:dyDescent="0.25">
      <c r="B34" t="s">
        <v>638</v>
      </c>
      <c r="C34" t="s">
        <v>635</v>
      </c>
      <c r="D34" t="s">
        <v>1395</v>
      </c>
      <c r="F34" s="22" t="s">
        <v>1452</v>
      </c>
      <c r="G34">
        <v>3</v>
      </c>
    </row>
    <row r="35" spans="2:7" x14ac:dyDescent="0.25">
      <c r="B35" t="s">
        <v>639</v>
      </c>
      <c r="C35" t="s">
        <v>635</v>
      </c>
      <c r="D35" t="s">
        <v>1395</v>
      </c>
      <c r="F35" s="22" t="s">
        <v>1481</v>
      </c>
      <c r="G35">
        <v>3</v>
      </c>
    </row>
    <row r="36" spans="2:7" x14ac:dyDescent="0.25">
      <c r="B36" t="s">
        <v>498</v>
      </c>
      <c r="C36" t="s">
        <v>287</v>
      </c>
      <c r="D36" t="s">
        <v>598</v>
      </c>
      <c r="F36" s="22" t="s">
        <v>1399</v>
      </c>
      <c r="G36">
        <v>3</v>
      </c>
    </row>
    <row r="37" spans="2:7" x14ac:dyDescent="0.25">
      <c r="B37" t="s">
        <v>514</v>
      </c>
      <c r="C37" t="s">
        <v>287</v>
      </c>
      <c r="D37" t="s">
        <v>598</v>
      </c>
      <c r="F37" s="22" t="s">
        <v>1477</v>
      </c>
      <c r="G37">
        <v>3</v>
      </c>
    </row>
    <row r="38" spans="2:7" x14ac:dyDescent="0.25">
      <c r="B38" t="s">
        <v>640</v>
      </c>
      <c r="C38" t="s">
        <v>1404</v>
      </c>
      <c r="D38" t="s">
        <v>599</v>
      </c>
      <c r="F38" s="22" t="s">
        <v>1467</v>
      </c>
      <c r="G38">
        <v>3</v>
      </c>
    </row>
    <row r="39" spans="2:7" x14ac:dyDescent="0.25">
      <c r="B39" t="s">
        <v>641</v>
      </c>
      <c r="C39" t="s">
        <v>642</v>
      </c>
      <c r="D39" t="s">
        <v>599</v>
      </c>
      <c r="F39" s="22" t="s">
        <v>1340</v>
      </c>
      <c r="G39">
        <v>2</v>
      </c>
    </row>
    <row r="40" spans="2:7" x14ac:dyDescent="0.25">
      <c r="B40" t="s">
        <v>643</v>
      </c>
      <c r="C40" t="s">
        <v>644</v>
      </c>
      <c r="D40" t="s">
        <v>599</v>
      </c>
      <c r="F40" s="22" t="s">
        <v>1247</v>
      </c>
      <c r="G40">
        <v>2</v>
      </c>
    </row>
    <row r="41" spans="2:7" x14ac:dyDescent="0.25">
      <c r="B41" t="s">
        <v>645</v>
      </c>
      <c r="C41" t="s">
        <v>1405</v>
      </c>
      <c r="D41" t="s">
        <v>599</v>
      </c>
      <c r="F41" s="22" t="s">
        <v>1487</v>
      </c>
      <c r="G41">
        <v>2</v>
      </c>
    </row>
    <row r="42" spans="2:7" x14ac:dyDescent="0.25">
      <c r="B42" t="s">
        <v>646</v>
      </c>
      <c r="C42" t="s">
        <v>647</v>
      </c>
      <c r="D42" t="s">
        <v>1395</v>
      </c>
      <c r="F42" s="22" t="s">
        <v>1457</v>
      </c>
      <c r="G42">
        <v>2</v>
      </c>
    </row>
    <row r="43" spans="2:7" x14ac:dyDescent="0.25">
      <c r="B43" t="s">
        <v>648</v>
      </c>
      <c r="C43" t="s">
        <v>1406</v>
      </c>
      <c r="D43" t="s">
        <v>599</v>
      </c>
      <c r="F43" s="22" t="s">
        <v>1291</v>
      </c>
      <c r="G43">
        <v>2</v>
      </c>
    </row>
    <row r="44" spans="2:7" x14ac:dyDescent="0.25">
      <c r="B44" t="s">
        <v>649</v>
      </c>
      <c r="C44" t="s">
        <v>650</v>
      </c>
      <c r="D44" t="s">
        <v>599</v>
      </c>
      <c r="F44" s="22" t="s">
        <v>1459</v>
      </c>
      <c r="G44">
        <v>2</v>
      </c>
    </row>
    <row r="45" spans="2:7" x14ac:dyDescent="0.25">
      <c r="B45" t="s">
        <v>651</v>
      </c>
      <c r="C45" t="s">
        <v>652</v>
      </c>
      <c r="D45" t="s">
        <v>599</v>
      </c>
      <c r="F45" s="22" t="s">
        <v>287</v>
      </c>
      <c r="G45">
        <v>2</v>
      </c>
    </row>
    <row r="46" spans="2:7" x14ac:dyDescent="0.25">
      <c r="B46" t="s">
        <v>66</v>
      </c>
      <c r="C46" t="s">
        <v>594</v>
      </c>
      <c r="D46" t="s">
        <v>597</v>
      </c>
      <c r="F46" s="22" t="s">
        <v>1558</v>
      </c>
      <c r="G46">
        <v>2</v>
      </c>
    </row>
    <row r="47" spans="2:7" x14ac:dyDescent="0.25">
      <c r="B47" t="s">
        <v>87</v>
      </c>
      <c r="C47" t="s">
        <v>594</v>
      </c>
      <c r="D47" t="s">
        <v>597</v>
      </c>
      <c r="F47" s="22" t="s">
        <v>1447</v>
      </c>
      <c r="G47">
        <v>2</v>
      </c>
    </row>
    <row r="48" spans="2:7" x14ac:dyDescent="0.25">
      <c r="B48" t="s">
        <v>543</v>
      </c>
      <c r="C48" t="s">
        <v>594</v>
      </c>
      <c r="D48" t="s">
        <v>597</v>
      </c>
      <c r="F48" s="22" t="s">
        <v>1463</v>
      </c>
      <c r="G48">
        <v>2</v>
      </c>
    </row>
    <row r="49" spans="2:7" x14ac:dyDescent="0.25">
      <c r="B49" t="s">
        <v>544</v>
      </c>
      <c r="C49" t="s">
        <v>594</v>
      </c>
      <c r="D49" t="s">
        <v>597</v>
      </c>
      <c r="F49" s="22" t="s">
        <v>1414</v>
      </c>
      <c r="G49">
        <v>2</v>
      </c>
    </row>
    <row r="50" spans="2:7" x14ac:dyDescent="0.25">
      <c r="B50" t="s">
        <v>65</v>
      </c>
      <c r="C50" t="s">
        <v>594</v>
      </c>
      <c r="D50" t="s">
        <v>597</v>
      </c>
      <c r="F50" s="22" t="s">
        <v>898</v>
      </c>
      <c r="G50">
        <v>2</v>
      </c>
    </row>
    <row r="51" spans="2:7" x14ac:dyDescent="0.25">
      <c r="B51" t="s">
        <v>550</v>
      </c>
      <c r="C51" t="s">
        <v>594</v>
      </c>
      <c r="D51" t="s">
        <v>597</v>
      </c>
      <c r="F51" s="22" t="s">
        <v>526</v>
      </c>
      <c r="G51">
        <v>2</v>
      </c>
    </row>
    <row r="52" spans="2:7" x14ac:dyDescent="0.25">
      <c r="B52" t="s">
        <v>551</v>
      </c>
      <c r="C52" t="s">
        <v>594</v>
      </c>
      <c r="D52" t="s">
        <v>597</v>
      </c>
      <c r="F52" s="22" t="s">
        <v>1515</v>
      </c>
      <c r="G52">
        <v>2</v>
      </c>
    </row>
    <row r="53" spans="2:7" x14ac:dyDescent="0.25">
      <c r="B53" t="s">
        <v>587</v>
      </c>
      <c r="C53" t="s">
        <v>594</v>
      </c>
      <c r="D53" t="s">
        <v>597</v>
      </c>
      <c r="F53" s="22" t="s">
        <v>1418</v>
      </c>
      <c r="G53">
        <v>2</v>
      </c>
    </row>
    <row r="54" spans="2:7" x14ac:dyDescent="0.25">
      <c r="B54" t="s">
        <v>552</v>
      </c>
      <c r="C54" t="s">
        <v>594</v>
      </c>
      <c r="D54" t="s">
        <v>597</v>
      </c>
      <c r="F54" s="22" t="s">
        <v>75</v>
      </c>
      <c r="G54">
        <v>2</v>
      </c>
    </row>
    <row r="55" spans="2:7" x14ac:dyDescent="0.25">
      <c r="B55" t="s">
        <v>553</v>
      </c>
      <c r="C55" t="s">
        <v>594</v>
      </c>
      <c r="D55" t="s">
        <v>597</v>
      </c>
      <c r="F55" s="22" t="s">
        <v>1486</v>
      </c>
      <c r="G55">
        <v>2</v>
      </c>
    </row>
    <row r="56" spans="2:7" x14ac:dyDescent="0.25">
      <c r="B56" t="s">
        <v>571</v>
      </c>
      <c r="C56" t="s">
        <v>594</v>
      </c>
      <c r="D56" t="s">
        <v>597</v>
      </c>
      <c r="F56" s="22" t="s">
        <v>1525</v>
      </c>
      <c r="G56">
        <v>2</v>
      </c>
    </row>
    <row r="57" spans="2:7" x14ac:dyDescent="0.25">
      <c r="B57" t="s">
        <v>554</v>
      </c>
      <c r="C57" t="s">
        <v>594</v>
      </c>
      <c r="D57" t="s">
        <v>597</v>
      </c>
      <c r="F57" s="22" t="s">
        <v>1441</v>
      </c>
      <c r="G57">
        <v>2</v>
      </c>
    </row>
    <row r="58" spans="2:7" x14ac:dyDescent="0.25">
      <c r="B58" t="s">
        <v>82</v>
      </c>
      <c r="C58" t="s">
        <v>594</v>
      </c>
      <c r="D58" t="s">
        <v>597</v>
      </c>
      <c r="F58" s="22" t="s">
        <v>828</v>
      </c>
      <c r="G58">
        <v>2</v>
      </c>
    </row>
    <row r="59" spans="2:7" x14ac:dyDescent="0.25">
      <c r="B59" t="s">
        <v>556</v>
      </c>
      <c r="C59" t="s">
        <v>594</v>
      </c>
      <c r="D59" t="s">
        <v>597</v>
      </c>
      <c r="F59" s="22" t="s">
        <v>611</v>
      </c>
      <c r="G59">
        <v>2</v>
      </c>
    </row>
    <row r="60" spans="2:7" x14ac:dyDescent="0.25">
      <c r="B60" t="s">
        <v>557</v>
      </c>
      <c r="C60" t="s">
        <v>594</v>
      </c>
      <c r="D60" t="s">
        <v>597</v>
      </c>
      <c r="F60" s="22" t="s">
        <v>523</v>
      </c>
      <c r="G60">
        <v>2</v>
      </c>
    </row>
    <row r="61" spans="2:7" x14ac:dyDescent="0.25">
      <c r="B61" t="s">
        <v>67</v>
      </c>
      <c r="C61" t="s">
        <v>594</v>
      </c>
      <c r="D61" t="s">
        <v>597</v>
      </c>
      <c r="F61" s="22" t="s">
        <v>85</v>
      </c>
      <c r="G61">
        <v>2</v>
      </c>
    </row>
    <row r="62" spans="2:7" x14ac:dyDescent="0.25">
      <c r="B62" t="s">
        <v>558</v>
      </c>
      <c r="C62" t="s">
        <v>594</v>
      </c>
      <c r="D62" t="s">
        <v>597</v>
      </c>
      <c r="F62" s="22" t="s">
        <v>1410</v>
      </c>
      <c r="G62">
        <v>2</v>
      </c>
    </row>
    <row r="63" spans="2:7" x14ac:dyDescent="0.25">
      <c r="B63" t="s">
        <v>559</v>
      </c>
      <c r="C63" t="s">
        <v>594</v>
      </c>
      <c r="D63" t="s">
        <v>597</v>
      </c>
      <c r="F63" s="22" t="s">
        <v>1283</v>
      </c>
      <c r="G63">
        <v>2</v>
      </c>
    </row>
    <row r="64" spans="2:7" x14ac:dyDescent="0.25">
      <c r="B64" t="s">
        <v>560</v>
      </c>
      <c r="C64" t="s">
        <v>594</v>
      </c>
      <c r="D64" t="s">
        <v>597</v>
      </c>
      <c r="F64" s="22" t="s">
        <v>902</v>
      </c>
      <c r="G64">
        <v>2</v>
      </c>
    </row>
    <row r="65" spans="2:7" x14ac:dyDescent="0.25">
      <c r="B65" t="s">
        <v>561</v>
      </c>
      <c r="C65" t="s">
        <v>594</v>
      </c>
      <c r="D65" t="s">
        <v>597</v>
      </c>
      <c r="F65" s="22" t="s">
        <v>1063</v>
      </c>
      <c r="G65">
        <v>2</v>
      </c>
    </row>
    <row r="66" spans="2:7" x14ac:dyDescent="0.25">
      <c r="B66" t="s">
        <v>562</v>
      </c>
      <c r="C66" t="s">
        <v>594</v>
      </c>
      <c r="D66" t="s">
        <v>597</v>
      </c>
      <c r="F66" s="22" t="s">
        <v>907</v>
      </c>
      <c r="G66">
        <v>2</v>
      </c>
    </row>
    <row r="67" spans="2:7" x14ac:dyDescent="0.25">
      <c r="B67" t="s">
        <v>563</v>
      </c>
      <c r="C67" t="s">
        <v>594</v>
      </c>
      <c r="D67" t="s">
        <v>597</v>
      </c>
      <c r="F67" s="22" t="s">
        <v>1337</v>
      </c>
      <c r="G67">
        <v>2</v>
      </c>
    </row>
    <row r="68" spans="2:7" x14ac:dyDescent="0.25">
      <c r="B68" t="s">
        <v>69</v>
      </c>
      <c r="C68" t="s">
        <v>594</v>
      </c>
      <c r="D68" t="s">
        <v>597</v>
      </c>
      <c r="F68" s="22" t="s">
        <v>916</v>
      </c>
      <c r="G68">
        <v>2</v>
      </c>
    </row>
    <row r="69" spans="2:7" x14ac:dyDescent="0.25">
      <c r="B69" t="s">
        <v>72</v>
      </c>
      <c r="C69" t="s">
        <v>594</v>
      </c>
      <c r="D69" t="s">
        <v>597</v>
      </c>
      <c r="F69" s="22" t="s">
        <v>534</v>
      </c>
      <c r="G69">
        <v>2</v>
      </c>
    </row>
    <row r="70" spans="2:7" x14ac:dyDescent="0.25">
      <c r="B70" t="s">
        <v>589</v>
      </c>
      <c r="C70" t="s">
        <v>594</v>
      </c>
      <c r="D70" t="s">
        <v>597</v>
      </c>
      <c r="F70" s="22" t="s">
        <v>339</v>
      </c>
      <c r="G70">
        <v>2</v>
      </c>
    </row>
    <row r="71" spans="2:7" x14ac:dyDescent="0.25">
      <c r="B71" t="s">
        <v>352</v>
      </c>
      <c r="C71" t="s">
        <v>594</v>
      </c>
      <c r="D71" t="s">
        <v>598</v>
      </c>
      <c r="F71" s="22" t="s">
        <v>1175</v>
      </c>
      <c r="G71">
        <v>2</v>
      </c>
    </row>
    <row r="72" spans="2:7" x14ac:dyDescent="0.25">
      <c r="B72" t="s">
        <v>115</v>
      </c>
      <c r="C72" t="s">
        <v>594</v>
      </c>
      <c r="D72" t="s">
        <v>598</v>
      </c>
      <c r="F72" s="22" t="s">
        <v>1517</v>
      </c>
      <c r="G72">
        <v>2</v>
      </c>
    </row>
    <row r="73" spans="2:7" x14ac:dyDescent="0.25">
      <c r="B73" t="s">
        <v>116</v>
      </c>
      <c r="C73" t="s">
        <v>594</v>
      </c>
      <c r="D73" t="s">
        <v>598</v>
      </c>
      <c r="F73" s="22" t="s">
        <v>374</v>
      </c>
      <c r="G73">
        <v>2</v>
      </c>
    </row>
    <row r="74" spans="2:7" x14ac:dyDescent="0.25">
      <c r="B74" t="s">
        <v>118</v>
      </c>
      <c r="C74" t="s">
        <v>594</v>
      </c>
      <c r="D74" t="s">
        <v>598</v>
      </c>
      <c r="F74" s="22" t="s">
        <v>1393</v>
      </c>
      <c r="G74">
        <v>2</v>
      </c>
    </row>
    <row r="75" spans="2:7" x14ac:dyDescent="0.25">
      <c r="B75" t="s">
        <v>148</v>
      </c>
      <c r="C75" t="s">
        <v>594</v>
      </c>
      <c r="D75" t="s">
        <v>598</v>
      </c>
      <c r="F75" s="22" t="s">
        <v>279</v>
      </c>
      <c r="G75">
        <v>2</v>
      </c>
    </row>
    <row r="76" spans="2:7" x14ac:dyDescent="0.25">
      <c r="B76" t="s">
        <v>353</v>
      </c>
      <c r="C76" t="s">
        <v>594</v>
      </c>
      <c r="D76" t="s">
        <v>598</v>
      </c>
      <c r="F76" s="22" t="s">
        <v>1135</v>
      </c>
      <c r="G76">
        <v>2</v>
      </c>
    </row>
    <row r="77" spans="2:7" x14ac:dyDescent="0.25">
      <c r="B77" t="s">
        <v>151</v>
      </c>
      <c r="C77" t="s">
        <v>594</v>
      </c>
      <c r="D77" t="s">
        <v>598</v>
      </c>
      <c r="F77" s="22" t="s">
        <v>1461</v>
      </c>
      <c r="G77">
        <v>2</v>
      </c>
    </row>
    <row r="78" spans="2:7" x14ac:dyDescent="0.25">
      <c r="B78" t="s">
        <v>168</v>
      </c>
      <c r="C78" t="s">
        <v>594</v>
      </c>
      <c r="D78" t="s">
        <v>598</v>
      </c>
      <c r="F78" s="22" t="s">
        <v>1523</v>
      </c>
      <c r="G78">
        <v>1</v>
      </c>
    </row>
    <row r="79" spans="2:7" x14ac:dyDescent="0.25">
      <c r="B79" t="s">
        <v>497</v>
      </c>
      <c r="C79" t="s">
        <v>594</v>
      </c>
      <c r="D79" t="s">
        <v>598</v>
      </c>
      <c r="F79" s="22" t="s">
        <v>592</v>
      </c>
      <c r="G79">
        <v>1</v>
      </c>
    </row>
    <row r="80" spans="2:7" x14ac:dyDescent="0.25">
      <c r="B80" t="s">
        <v>355</v>
      </c>
      <c r="C80" t="s">
        <v>594</v>
      </c>
      <c r="D80" t="s">
        <v>598</v>
      </c>
      <c r="F80" s="22" t="s">
        <v>1190</v>
      </c>
      <c r="G80">
        <v>1</v>
      </c>
    </row>
    <row r="81" spans="2:7" x14ac:dyDescent="0.25">
      <c r="B81" t="s">
        <v>354</v>
      </c>
      <c r="C81" t="s">
        <v>594</v>
      </c>
      <c r="D81" t="s">
        <v>598</v>
      </c>
      <c r="F81" s="22" t="s">
        <v>869</v>
      </c>
      <c r="G81">
        <v>1</v>
      </c>
    </row>
    <row r="82" spans="2:7" x14ac:dyDescent="0.25">
      <c r="B82" t="s">
        <v>356</v>
      </c>
      <c r="C82" t="s">
        <v>594</v>
      </c>
      <c r="D82" t="s">
        <v>598</v>
      </c>
      <c r="F82" s="22" t="s">
        <v>1304</v>
      </c>
      <c r="G82">
        <v>1</v>
      </c>
    </row>
    <row r="83" spans="2:7" x14ac:dyDescent="0.25">
      <c r="B83" t="s">
        <v>357</v>
      </c>
      <c r="C83" t="s">
        <v>594</v>
      </c>
      <c r="D83" t="s">
        <v>598</v>
      </c>
      <c r="F83" s="22" t="s">
        <v>632</v>
      </c>
      <c r="G83">
        <v>1</v>
      </c>
    </row>
    <row r="84" spans="2:7" x14ac:dyDescent="0.25">
      <c r="B84" t="s">
        <v>205</v>
      </c>
      <c r="C84" t="s">
        <v>594</v>
      </c>
      <c r="D84" t="s">
        <v>598</v>
      </c>
      <c r="F84" s="22" t="s">
        <v>1476</v>
      </c>
      <c r="G84">
        <v>1</v>
      </c>
    </row>
    <row r="85" spans="2:7" x14ac:dyDescent="0.25">
      <c r="B85" t="s">
        <v>500</v>
      </c>
      <c r="C85" t="s">
        <v>594</v>
      </c>
      <c r="D85" t="s">
        <v>598</v>
      </c>
      <c r="F85" s="22" t="s">
        <v>871</v>
      </c>
      <c r="G85">
        <v>1</v>
      </c>
    </row>
    <row r="86" spans="2:7" x14ac:dyDescent="0.25">
      <c r="B86" t="s">
        <v>501</v>
      </c>
      <c r="C86" t="s">
        <v>594</v>
      </c>
      <c r="D86" t="s">
        <v>598</v>
      </c>
      <c r="F86" s="22" t="s">
        <v>1221</v>
      </c>
      <c r="G86">
        <v>1</v>
      </c>
    </row>
    <row r="87" spans="2:7" x14ac:dyDescent="0.25">
      <c r="B87" t="s">
        <v>502</v>
      </c>
      <c r="C87" t="s">
        <v>594</v>
      </c>
      <c r="D87" t="s">
        <v>598</v>
      </c>
      <c r="F87" s="22" t="s">
        <v>873</v>
      </c>
      <c r="G87">
        <v>1</v>
      </c>
    </row>
    <row r="88" spans="2:7" x14ac:dyDescent="0.25">
      <c r="B88" t="s">
        <v>503</v>
      </c>
      <c r="C88" t="s">
        <v>594</v>
      </c>
      <c r="D88" t="s">
        <v>598</v>
      </c>
      <c r="F88" s="22" t="s">
        <v>1281</v>
      </c>
      <c r="G88">
        <v>1</v>
      </c>
    </row>
    <row r="89" spans="2:7" x14ac:dyDescent="0.25">
      <c r="B89" t="s">
        <v>504</v>
      </c>
      <c r="C89" t="s">
        <v>594</v>
      </c>
      <c r="D89" t="s">
        <v>598</v>
      </c>
      <c r="F89" s="22" t="s">
        <v>1421</v>
      </c>
      <c r="G89">
        <v>1</v>
      </c>
    </row>
    <row r="90" spans="2:7" x14ac:dyDescent="0.25">
      <c r="B90" t="s">
        <v>505</v>
      </c>
      <c r="C90" t="s">
        <v>594</v>
      </c>
      <c r="D90" t="s">
        <v>598</v>
      </c>
      <c r="F90" s="22" t="s">
        <v>848</v>
      </c>
      <c r="G90">
        <v>1</v>
      </c>
    </row>
    <row r="91" spans="2:7" x14ac:dyDescent="0.25">
      <c r="B91" t="s">
        <v>506</v>
      </c>
      <c r="C91" t="s">
        <v>594</v>
      </c>
      <c r="D91" t="s">
        <v>598</v>
      </c>
      <c r="F91" s="22" t="s">
        <v>876</v>
      </c>
      <c r="G91">
        <v>1</v>
      </c>
    </row>
    <row r="92" spans="2:7" x14ac:dyDescent="0.25">
      <c r="B92" t="s">
        <v>507</v>
      </c>
      <c r="C92" t="s">
        <v>594</v>
      </c>
      <c r="D92" t="s">
        <v>598</v>
      </c>
      <c r="F92" s="22" t="s">
        <v>1551</v>
      </c>
      <c r="G92">
        <v>1</v>
      </c>
    </row>
    <row r="93" spans="2:7" x14ac:dyDescent="0.25">
      <c r="B93" t="s">
        <v>508</v>
      </c>
      <c r="C93" t="s">
        <v>594</v>
      </c>
      <c r="D93" t="s">
        <v>598</v>
      </c>
      <c r="F93" s="22" t="s">
        <v>878</v>
      </c>
      <c r="G93">
        <v>1</v>
      </c>
    </row>
    <row r="94" spans="2:7" x14ac:dyDescent="0.25">
      <c r="B94" t="s">
        <v>510</v>
      </c>
      <c r="C94" t="s">
        <v>594</v>
      </c>
      <c r="D94" t="s">
        <v>598</v>
      </c>
      <c r="F94" s="22" t="s">
        <v>1483</v>
      </c>
      <c r="G94">
        <v>1</v>
      </c>
    </row>
    <row r="95" spans="2:7" x14ac:dyDescent="0.25">
      <c r="B95" t="s">
        <v>512</v>
      </c>
      <c r="C95" t="s">
        <v>594</v>
      </c>
      <c r="D95" t="s">
        <v>598</v>
      </c>
      <c r="F95" s="22" t="s">
        <v>880</v>
      </c>
      <c r="G95">
        <v>1</v>
      </c>
    </row>
    <row r="96" spans="2:7" x14ac:dyDescent="0.25">
      <c r="B96" t="s">
        <v>217</v>
      </c>
      <c r="C96" t="s">
        <v>594</v>
      </c>
      <c r="D96" t="s">
        <v>598</v>
      </c>
      <c r="F96" s="22" t="s">
        <v>825</v>
      </c>
      <c r="G96">
        <v>1</v>
      </c>
    </row>
    <row r="97" spans="2:7" x14ac:dyDescent="0.25">
      <c r="B97" t="s">
        <v>216</v>
      </c>
      <c r="C97" t="s">
        <v>594</v>
      </c>
      <c r="D97" t="s">
        <v>598</v>
      </c>
      <c r="F97" s="22" t="s">
        <v>882</v>
      </c>
      <c r="G97">
        <v>1</v>
      </c>
    </row>
    <row r="98" spans="2:7" x14ac:dyDescent="0.25">
      <c r="B98" t="s">
        <v>515</v>
      </c>
      <c r="C98" t="s">
        <v>594</v>
      </c>
      <c r="D98" t="s">
        <v>598</v>
      </c>
      <c r="F98" s="22" t="s">
        <v>1497</v>
      </c>
      <c r="G98">
        <v>1</v>
      </c>
    </row>
    <row r="99" spans="2:7" x14ac:dyDescent="0.25">
      <c r="B99" t="s">
        <v>361</v>
      </c>
      <c r="C99" t="s">
        <v>594</v>
      </c>
      <c r="D99" t="s">
        <v>598</v>
      </c>
      <c r="F99" s="22" t="s">
        <v>884</v>
      </c>
      <c r="G99">
        <v>1</v>
      </c>
    </row>
    <row r="100" spans="2:7" x14ac:dyDescent="0.25">
      <c r="B100" t="s">
        <v>221</v>
      </c>
      <c r="C100" t="s">
        <v>594</v>
      </c>
      <c r="D100" t="s">
        <v>598</v>
      </c>
      <c r="F100" s="22" t="s">
        <v>1265</v>
      </c>
      <c r="G100">
        <v>1</v>
      </c>
    </row>
    <row r="101" spans="2:7" x14ac:dyDescent="0.25">
      <c r="B101" t="s">
        <v>228</v>
      </c>
      <c r="C101" t="s">
        <v>594</v>
      </c>
      <c r="D101" t="s">
        <v>598</v>
      </c>
      <c r="F101" s="22" t="s">
        <v>886</v>
      </c>
      <c r="G101">
        <v>1</v>
      </c>
    </row>
    <row r="102" spans="2:7" x14ac:dyDescent="0.25">
      <c r="B102" t="s">
        <v>263</v>
      </c>
      <c r="C102" t="s">
        <v>594</v>
      </c>
      <c r="D102" t="s">
        <v>598</v>
      </c>
      <c r="F102" s="22" t="s">
        <v>1507</v>
      </c>
      <c r="G102">
        <v>1</v>
      </c>
    </row>
    <row r="103" spans="2:7" x14ac:dyDescent="0.25">
      <c r="B103" t="s">
        <v>266</v>
      </c>
      <c r="C103" t="s">
        <v>594</v>
      </c>
      <c r="D103" t="s">
        <v>598</v>
      </c>
      <c r="F103" s="22" t="s">
        <v>888</v>
      </c>
      <c r="G103">
        <v>1</v>
      </c>
    </row>
    <row r="104" spans="2:7" x14ac:dyDescent="0.25">
      <c r="B104" t="s">
        <v>127</v>
      </c>
      <c r="C104" t="s">
        <v>594</v>
      </c>
      <c r="D104" t="s">
        <v>598</v>
      </c>
      <c r="F104" s="22" t="s">
        <v>1330</v>
      </c>
      <c r="G104">
        <v>1</v>
      </c>
    </row>
    <row r="105" spans="2:7" x14ac:dyDescent="0.25">
      <c r="B105" t="s">
        <v>161</v>
      </c>
      <c r="C105" t="s">
        <v>594</v>
      </c>
      <c r="D105" t="s">
        <v>598</v>
      </c>
      <c r="F105" s="22" t="s">
        <v>1403</v>
      </c>
      <c r="G105">
        <v>1</v>
      </c>
    </row>
    <row r="106" spans="2:7" x14ac:dyDescent="0.25">
      <c r="B106" t="s">
        <v>155</v>
      </c>
      <c r="C106" t="s">
        <v>594</v>
      </c>
      <c r="D106" t="s">
        <v>598</v>
      </c>
      <c r="F106" s="22" t="s">
        <v>1358</v>
      </c>
      <c r="G106">
        <v>1</v>
      </c>
    </row>
    <row r="107" spans="2:7" x14ac:dyDescent="0.25">
      <c r="B107" t="s">
        <v>154</v>
      </c>
      <c r="C107" t="s">
        <v>594</v>
      </c>
      <c r="D107" t="s">
        <v>598</v>
      </c>
      <c r="F107" s="22" t="s">
        <v>890</v>
      </c>
      <c r="G107">
        <v>1</v>
      </c>
    </row>
    <row r="108" spans="2:7" x14ac:dyDescent="0.25">
      <c r="B108" t="s">
        <v>145</v>
      </c>
      <c r="C108" t="s">
        <v>594</v>
      </c>
      <c r="D108" t="s">
        <v>598</v>
      </c>
      <c r="F108" s="22" t="s">
        <v>1527</v>
      </c>
      <c r="G108">
        <v>1</v>
      </c>
    </row>
    <row r="109" spans="2:7" x14ac:dyDescent="0.25">
      <c r="B109" t="s">
        <v>164</v>
      </c>
      <c r="C109" t="s">
        <v>594</v>
      </c>
      <c r="D109" t="s">
        <v>598</v>
      </c>
      <c r="F109" s="22" t="s">
        <v>892</v>
      </c>
      <c r="G109">
        <v>1</v>
      </c>
    </row>
    <row r="110" spans="2:7" x14ac:dyDescent="0.25">
      <c r="B110" t="s">
        <v>150</v>
      </c>
      <c r="C110" t="s">
        <v>594</v>
      </c>
      <c r="D110" t="s">
        <v>598</v>
      </c>
      <c r="F110" s="22" t="s">
        <v>1560</v>
      </c>
      <c r="G110">
        <v>1</v>
      </c>
    </row>
    <row r="111" spans="2:7" x14ac:dyDescent="0.25">
      <c r="B111" t="s">
        <v>143</v>
      </c>
      <c r="C111" t="s">
        <v>594</v>
      </c>
      <c r="D111" t="s">
        <v>598</v>
      </c>
      <c r="F111" s="22" t="s">
        <v>1397</v>
      </c>
      <c r="G111">
        <v>1</v>
      </c>
    </row>
    <row r="112" spans="2:7" x14ac:dyDescent="0.25">
      <c r="B112" t="s">
        <v>138</v>
      </c>
      <c r="C112" t="s">
        <v>594</v>
      </c>
      <c r="D112" t="s">
        <v>598</v>
      </c>
      <c r="F112" s="22" t="s">
        <v>1480</v>
      </c>
      <c r="G112">
        <v>1</v>
      </c>
    </row>
    <row r="113" spans="2:7" x14ac:dyDescent="0.25">
      <c r="B113" t="s">
        <v>167</v>
      </c>
      <c r="C113" t="s">
        <v>594</v>
      </c>
      <c r="D113" t="s">
        <v>598</v>
      </c>
      <c r="F113" s="22" t="s">
        <v>1423</v>
      </c>
      <c r="G113">
        <v>1</v>
      </c>
    </row>
    <row r="114" spans="2:7" x14ac:dyDescent="0.25">
      <c r="B114" t="s">
        <v>142</v>
      </c>
      <c r="C114" t="s">
        <v>594</v>
      </c>
      <c r="D114" t="s">
        <v>598</v>
      </c>
      <c r="F114" s="22" t="s">
        <v>1485</v>
      </c>
      <c r="G114">
        <v>1</v>
      </c>
    </row>
    <row r="115" spans="2:7" x14ac:dyDescent="0.25">
      <c r="B115" t="s">
        <v>146</v>
      </c>
      <c r="C115" t="s">
        <v>594</v>
      </c>
      <c r="D115" t="s">
        <v>598</v>
      </c>
      <c r="F115" s="22" t="s">
        <v>614</v>
      </c>
      <c r="G115">
        <v>1</v>
      </c>
    </row>
    <row r="116" spans="2:7" x14ac:dyDescent="0.25">
      <c r="B116" t="s">
        <v>135</v>
      </c>
      <c r="C116" t="s">
        <v>594</v>
      </c>
      <c r="D116" t="s">
        <v>598</v>
      </c>
      <c r="F116" s="22" t="s">
        <v>1196</v>
      </c>
      <c r="G116">
        <v>1</v>
      </c>
    </row>
    <row r="117" spans="2:7" x14ac:dyDescent="0.25">
      <c r="B117" t="s">
        <v>140</v>
      </c>
      <c r="C117" t="s">
        <v>594</v>
      </c>
      <c r="D117" t="s">
        <v>598</v>
      </c>
      <c r="F117" s="22" t="s">
        <v>1424</v>
      </c>
      <c r="G117">
        <v>1</v>
      </c>
    </row>
    <row r="118" spans="2:7" x14ac:dyDescent="0.25">
      <c r="B118" t="s">
        <v>282</v>
      </c>
      <c r="C118" t="s">
        <v>594</v>
      </c>
      <c r="D118" t="s">
        <v>598</v>
      </c>
      <c r="F118" s="22" t="s">
        <v>1215</v>
      </c>
      <c r="G118">
        <v>1</v>
      </c>
    </row>
    <row r="119" spans="2:7" x14ac:dyDescent="0.25">
      <c r="B119" t="s">
        <v>139</v>
      </c>
      <c r="C119" t="s">
        <v>594</v>
      </c>
      <c r="D119" t="s">
        <v>598</v>
      </c>
      <c r="F119" s="22" t="s">
        <v>1404</v>
      </c>
      <c r="G119">
        <v>1</v>
      </c>
    </row>
    <row r="120" spans="2:7" x14ac:dyDescent="0.25">
      <c r="B120" t="s">
        <v>152</v>
      </c>
      <c r="C120" t="s">
        <v>594</v>
      </c>
      <c r="D120" t="s">
        <v>598</v>
      </c>
      <c r="F120" s="22" t="s">
        <v>1229</v>
      </c>
      <c r="G120">
        <v>1</v>
      </c>
    </row>
    <row r="121" spans="2:7" x14ac:dyDescent="0.25">
      <c r="B121" t="s">
        <v>157</v>
      </c>
      <c r="C121" t="s">
        <v>594</v>
      </c>
      <c r="D121" t="s">
        <v>598</v>
      </c>
      <c r="F121" s="22" t="s">
        <v>905</v>
      </c>
      <c r="G121">
        <v>1</v>
      </c>
    </row>
    <row r="122" spans="2:7" x14ac:dyDescent="0.25">
      <c r="B122" t="s">
        <v>147</v>
      </c>
      <c r="C122" t="s">
        <v>594</v>
      </c>
      <c r="D122" t="s">
        <v>598</v>
      </c>
      <c r="F122" s="22" t="s">
        <v>1243</v>
      </c>
      <c r="G122">
        <v>1</v>
      </c>
    </row>
    <row r="123" spans="2:7" x14ac:dyDescent="0.25">
      <c r="B123" t="s">
        <v>149</v>
      </c>
      <c r="C123" t="s">
        <v>594</v>
      </c>
      <c r="D123" t="s">
        <v>598</v>
      </c>
      <c r="F123" s="22" t="s">
        <v>642</v>
      </c>
      <c r="G123">
        <v>1</v>
      </c>
    </row>
    <row r="124" spans="2:7" x14ac:dyDescent="0.25">
      <c r="B124" t="s">
        <v>133</v>
      </c>
      <c r="C124" t="s">
        <v>594</v>
      </c>
      <c r="D124" t="s">
        <v>598</v>
      </c>
      <c r="F124" s="22" t="s">
        <v>1258</v>
      </c>
      <c r="G124">
        <v>1</v>
      </c>
    </row>
    <row r="125" spans="2:7" x14ac:dyDescent="0.25">
      <c r="B125" t="s">
        <v>153</v>
      </c>
      <c r="C125" t="s">
        <v>594</v>
      </c>
      <c r="D125" t="s">
        <v>598</v>
      </c>
      <c r="F125" s="22" t="s">
        <v>1425</v>
      </c>
      <c r="G125">
        <v>1</v>
      </c>
    </row>
    <row r="126" spans="2:7" x14ac:dyDescent="0.25">
      <c r="B126" t="s">
        <v>158</v>
      </c>
      <c r="C126" t="s">
        <v>594</v>
      </c>
      <c r="D126" t="s">
        <v>598</v>
      </c>
      <c r="F126" s="22" t="s">
        <v>1415</v>
      </c>
      <c r="G126">
        <v>1</v>
      </c>
    </row>
    <row r="127" spans="2:7" x14ac:dyDescent="0.25">
      <c r="B127" t="s">
        <v>125</v>
      </c>
      <c r="C127" t="s">
        <v>594</v>
      </c>
      <c r="D127" t="s">
        <v>598</v>
      </c>
      <c r="F127" s="22" t="s">
        <v>911</v>
      </c>
      <c r="G127">
        <v>1</v>
      </c>
    </row>
    <row r="128" spans="2:7" x14ac:dyDescent="0.25">
      <c r="B128" t="s">
        <v>162</v>
      </c>
      <c r="C128" t="s">
        <v>594</v>
      </c>
      <c r="D128" t="s">
        <v>598</v>
      </c>
      <c r="F128" s="22" t="s">
        <v>1288</v>
      </c>
      <c r="G128">
        <v>1</v>
      </c>
    </row>
    <row r="129" spans="2:7" x14ac:dyDescent="0.25">
      <c r="B129" t="s">
        <v>163</v>
      </c>
      <c r="C129" t="s">
        <v>594</v>
      </c>
      <c r="D129" t="s">
        <v>598</v>
      </c>
      <c r="F129" s="22" t="s">
        <v>1426</v>
      </c>
      <c r="G129">
        <v>1</v>
      </c>
    </row>
    <row r="130" spans="2:7" x14ac:dyDescent="0.25">
      <c r="B130" t="s">
        <v>129</v>
      </c>
      <c r="C130" t="s">
        <v>594</v>
      </c>
      <c r="D130" t="s">
        <v>598</v>
      </c>
      <c r="F130" s="22" t="s">
        <v>1299</v>
      </c>
      <c r="G130">
        <v>1</v>
      </c>
    </row>
    <row r="131" spans="2:7" x14ac:dyDescent="0.25">
      <c r="B131" t="s">
        <v>126</v>
      </c>
      <c r="C131" t="s">
        <v>594</v>
      </c>
      <c r="D131" t="s">
        <v>598</v>
      </c>
      <c r="F131" s="22" t="s">
        <v>914</v>
      </c>
      <c r="G131">
        <v>1</v>
      </c>
    </row>
    <row r="132" spans="2:7" x14ac:dyDescent="0.25">
      <c r="B132" t="s">
        <v>166</v>
      </c>
      <c r="C132" t="s">
        <v>594</v>
      </c>
      <c r="D132" t="s">
        <v>598</v>
      </c>
      <c r="F132" s="22" t="s">
        <v>1321</v>
      </c>
      <c r="G132">
        <v>1</v>
      </c>
    </row>
    <row r="133" spans="2:7" x14ac:dyDescent="0.25">
      <c r="B133" t="s">
        <v>121</v>
      </c>
      <c r="C133" t="s">
        <v>594</v>
      </c>
      <c r="D133" t="s">
        <v>598</v>
      </c>
      <c r="F133" s="22" t="s">
        <v>644</v>
      </c>
      <c r="G133">
        <v>1</v>
      </c>
    </row>
    <row r="134" spans="2:7" x14ac:dyDescent="0.25">
      <c r="B134" t="s">
        <v>122</v>
      </c>
      <c r="C134" t="s">
        <v>594</v>
      </c>
      <c r="D134" t="s">
        <v>598</v>
      </c>
      <c r="F134" s="22" t="s">
        <v>844</v>
      </c>
      <c r="G134">
        <v>1</v>
      </c>
    </row>
    <row r="135" spans="2:7" x14ac:dyDescent="0.25">
      <c r="B135" t="s">
        <v>123</v>
      </c>
      <c r="C135" t="s">
        <v>594</v>
      </c>
      <c r="D135" t="s">
        <v>598</v>
      </c>
      <c r="F135" s="22" t="s">
        <v>1427</v>
      </c>
      <c r="G135">
        <v>1</v>
      </c>
    </row>
    <row r="136" spans="2:7" x14ac:dyDescent="0.25">
      <c r="B136" t="s">
        <v>128</v>
      </c>
      <c r="C136" t="s">
        <v>594</v>
      </c>
      <c r="D136" t="s">
        <v>598</v>
      </c>
      <c r="F136" s="22" t="s">
        <v>1352</v>
      </c>
      <c r="G136">
        <v>1</v>
      </c>
    </row>
    <row r="137" spans="2:7" x14ac:dyDescent="0.25">
      <c r="B137" t="s">
        <v>165</v>
      </c>
      <c r="C137" t="s">
        <v>594</v>
      </c>
      <c r="D137" t="s">
        <v>598</v>
      </c>
      <c r="F137" s="22" t="s">
        <v>1428</v>
      </c>
      <c r="G137">
        <v>1</v>
      </c>
    </row>
    <row r="138" spans="2:7" x14ac:dyDescent="0.25">
      <c r="B138" t="s">
        <v>160</v>
      </c>
      <c r="C138" t="s">
        <v>594</v>
      </c>
      <c r="D138" t="s">
        <v>598</v>
      </c>
      <c r="F138" s="22" t="s">
        <v>1531</v>
      </c>
      <c r="G138">
        <v>1</v>
      </c>
    </row>
    <row r="139" spans="2:7" x14ac:dyDescent="0.25">
      <c r="B139" t="s">
        <v>124</v>
      </c>
      <c r="C139" t="s">
        <v>594</v>
      </c>
      <c r="D139" t="s">
        <v>598</v>
      </c>
      <c r="F139" s="22" t="s">
        <v>921</v>
      </c>
      <c r="G139">
        <v>1</v>
      </c>
    </row>
    <row r="140" spans="2:7" x14ac:dyDescent="0.25">
      <c r="B140" t="s">
        <v>137</v>
      </c>
      <c r="C140" t="s">
        <v>594</v>
      </c>
      <c r="D140" t="s">
        <v>598</v>
      </c>
      <c r="F140" s="22" t="s">
        <v>1524</v>
      </c>
      <c r="G140">
        <v>1</v>
      </c>
    </row>
    <row r="141" spans="2:7" x14ac:dyDescent="0.25">
      <c r="B141" t="s">
        <v>156</v>
      </c>
      <c r="C141" t="s">
        <v>594</v>
      </c>
      <c r="D141" t="s">
        <v>598</v>
      </c>
      <c r="F141" s="22" t="s">
        <v>1429</v>
      </c>
      <c r="G141">
        <v>1</v>
      </c>
    </row>
    <row r="142" spans="2:7" x14ac:dyDescent="0.25">
      <c r="B142" t="s">
        <v>134</v>
      </c>
      <c r="C142" t="s">
        <v>594</v>
      </c>
      <c r="D142" t="s">
        <v>598</v>
      </c>
      <c r="F142" s="22" t="s">
        <v>1389</v>
      </c>
      <c r="G142">
        <v>1</v>
      </c>
    </row>
    <row r="143" spans="2:7" x14ac:dyDescent="0.25">
      <c r="B143" t="s">
        <v>131</v>
      </c>
      <c r="C143" t="s">
        <v>594</v>
      </c>
      <c r="D143" t="s">
        <v>598</v>
      </c>
      <c r="F143" s="22" t="s">
        <v>924</v>
      </c>
      <c r="G143">
        <v>1</v>
      </c>
    </row>
    <row r="144" spans="2:7" x14ac:dyDescent="0.25">
      <c r="B144" t="s">
        <v>136</v>
      </c>
      <c r="C144" t="s">
        <v>594</v>
      </c>
      <c r="D144" t="s">
        <v>598</v>
      </c>
      <c r="F144" s="22" t="s">
        <v>1552</v>
      </c>
      <c r="G144">
        <v>1</v>
      </c>
    </row>
    <row r="145" spans="2:7" x14ac:dyDescent="0.25">
      <c r="B145" t="s">
        <v>281</v>
      </c>
      <c r="C145" t="s">
        <v>594</v>
      </c>
      <c r="D145" t="s">
        <v>598</v>
      </c>
      <c r="F145" s="22" t="s">
        <v>1430</v>
      </c>
      <c r="G145">
        <v>1</v>
      </c>
    </row>
    <row r="146" spans="2:7" x14ac:dyDescent="0.25">
      <c r="B146" t="s">
        <v>159</v>
      </c>
      <c r="C146" t="s">
        <v>594</v>
      </c>
      <c r="D146" t="s">
        <v>598</v>
      </c>
      <c r="F146" s="22" t="s">
        <v>1475</v>
      </c>
      <c r="G146">
        <v>1</v>
      </c>
    </row>
    <row r="147" spans="2:7" x14ac:dyDescent="0.25">
      <c r="B147" t="s">
        <v>141</v>
      </c>
      <c r="C147" t="s">
        <v>594</v>
      </c>
      <c r="D147" t="s">
        <v>598</v>
      </c>
      <c r="F147" s="22" t="s">
        <v>927</v>
      </c>
      <c r="G147">
        <v>1</v>
      </c>
    </row>
    <row r="148" spans="2:7" x14ac:dyDescent="0.25">
      <c r="B148" t="s">
        <v>144</v>
      </c>
      <c r="C148" t="s">
        <v>594</v>
      </c>
      <c r="D148" t="s">
        <v>598</v>
      </c>
      <c r="F148" s="22" t="s">
        <v>1413</v>
      </c>
      <c r="G148">
        <v>1</v>
      </c>
    </row>
    <row r="149" spans="2:7" x14ac:dyDescent="0.25">
      <c r="B149" t="s">
        <v>130</v>
      </c>
      <c r="C149" t="s">
        <v>594</v>
      </c>
      <c r="D149" t="s">
        <v>598</v>
      </c>
      <c r="F149" s="22" t="s">
        <v>1431</v>
      </c>
      <c r="G149">
        <v>1</v>
      </c>
    </row>
    <row r="150" spans="2:7" x14ac:dyDescent="0.25">
      <c r="B150" t="s">
        <v>132</v>
      </c>
      <c r="C150" t="s">
        <v>594</v>
      </c>
      <c r="D150" t="s">
        <v>598</v>
      </c>
      <c r="F150" s="22" t="s">
        <v>1482</v>
      </c>
      <c r="G150">
        <v>1</v>
      </c>
    </row>
    <row r="151" spans="2:7" x14ac:dyDescent="0.25">
      <c r="B151" t="s">
        <v>499</v>
      </c>
      <c r="C151" t="s">
        <v>594</v>
      </c>
      <c r="D151" t="s">
        <v>598</v>
      </c>
      <c r="F151" s="22" t="s">
        <v>930</v>
      </c>
      <c r="G151">
        <v>1</v>
      </c>
    </row>
    <row r="152" spans="2:7" x14ac:dyDescent="0.25">
      <c r="B152" t="s">
        <v>359</v>
      </c>
      <c r="C152" t="s">
        <v>594</v>
      </c>
      <c r="D152" t="s">
        <v>598</v>
      </c>
      <c r="F152" s="22" t="s">
        <v>815</v>
      </c>
      <c r="G152">
        <v>1</v>
      </c>
    </row>
    <row r="153" spans="2:7" x14ac:dyDescent="0.25">
      <c r="B153" t="s">
        <v>509</v>
      </c>
      <c r="C153" t="s">
        <v>594</v>
      </c>
      <c r="D153" t="s">
        <v>598</v>
      </c>
      <c r="F153" s="22" t="s">
        <v>1432</v>
      </c>
      <c r="G153">
        <v>1</v>
      </c>
    </row>
    <row r="154" spans="2:7" x14ac:dyDescent="0.25">
      <c r="B154" t="s">
        <v>511</v>
      </c>
      <c r="C154" t="s">
        <v>594</v>
      </c>
      <c r="D154" t="s">
        <v>598</v>
      </c>
      <c r="F154" s="22" t="s">
        <v>1186</v>
      </c>
      <c r="G154">
        <v>1</v>
      </c>
    </row>
    <row r="155" spans="2:7" x14ac:dyDescent="0.25">
      <c r="B155" t="s">
        <v>513</v>
      </c>
      <c r="C155" t="s">
        <v>594</v>
      </c>
      <c r="D155" t="s">
        <v>598</v>
      </c>
      <c r="F155" s="22" t="s">
        <v>933</v>
      </c>
      <c r="G155">
        <v>1</v>
      </c>
    </row>
    <row r="156" spans="2:7" x14ac:dyDescent="0.25">
      <c r="B156" t="s">
        <v>518</v>
      </c>
      <c r="C156" t="s">
        <v>594</v>
      </c>
      <c r="D156" t="s">
        <v>598</v>
      </c>
      <c r="F156" s="22" t="s">
        <v>1488</v>
      </c>
      <c r="G156">
        <v>1</v>
      </c>
    </row>
    <row r="157" spans="2:7" x14ac:dyDescent="0.25">
      <c r="B157" t="s">
        <v>231</v>
      </c>
      <c r="C157" t="s">
        <v>594</v>
      </c>
      <c r="D157" t="s">
        <v>598</v>
      </c>
      <c r="F157" s="22" t="s">
        <v>935</v>
      </c>
      <c r="G157">
        <v>1</v>
      </c>
    </row>
    <row r="158" spans="2:7" x14ac:dyDescent="0.25">
      <c r="B158" t="s">
        <v>351</v>
      </c>
      <c r="C158" t="s">
        <v>594</v>
      </c>
      <c r="D158" t="s">
        <v>598</v>
      </c>
      <c r="F158" s="22" t="s">
        <v>1490</v>
      </c>
      <c r="G158">
        <v>1</v>
      </c>
    </row>
    <row r="159" spans="2:7" x14ac:dyDescent="0.25">
      <c r="B159" t="s">
        <v>535</v>
      </c>
      <c r="C159" t="s">
        <v>594</v>
      </c>
      <c r="D159" t="s">
        <v>598</v>
      </c>
      <c r="F159" s="22" t="s">
        <v>937</v>
      </c>
      <c r="G159">
        <v>1</v>
      </c>
    </row>
    <row r="160" spans="2:7" x14ac:dyDescent="0.25">
      <c r="B160" t="s">
        <v>350</v>
      </c>
      <c r="C160" t="s">
        <v>594</v>
      </c>
      <c r="D160" t="s">
        <v>598</v>
      </c>
      <c r="F160" s="22" t="s">
        <v>1212</v>
      </c>
      <c r="G160">
        <v>1</v>
      </c>
    </row>
    <row r="161" spans="2:7" x14ac:dyDescent="0.25">
      <c r="B161" t="s">
        <v>653</v>
      </c>
      <c r="C161" t="s">
        <v>594</v>
      </c>
      <c r="D161" t="s">
        <v>599</v>
      </c>
      <c r="F161" s="22" t="s">
        <v>939</v>
      </c>
      <c r="G161">
        <v>1</v>
      </c>
    </row>
    <row r="162" spans="2:7" x14ac:dyDescent="0.25">
      <c r="B162" t="s">
        <v>654</v>
      </c>
      <c r="C162" t="s">
        <v>594</v>
      </c>
      <c r="D162" t="s">
        <v>599</v>
      </c>
      <c r="F162" s="22" t="s">
        <v>1493</v>
      </c>
      <c r="G162">
        <v>1</v>
      </c>
    </row>
    <row r="163" spans="2:7" x14ac:dyDescent="0.25">
      <c r="B163" t="s">
        <v>655</v>
      </c>
      <c r="C163" t="s">
        <v>594</v>
      </c>
      <c r="D163" t="s">
        <v>599</v>
      </c>
      <c r="F163" s="22" t="s">
        <v>1433</v>
      </c>
      <c r="G163">
        <v>1</v>
      </c>
    </row>
    <row r="164" spans="2:7" x14ac:dyDescent="0.25">
      <c r="B164" t="s">
        <v>656</v>
      </c>
      <c r="C164" t="s">
        <v>594</v>
      </c>
      <c r="D164" t="s">
        <v>599</v>
      </c>
      <c r="F164" s="22" t="s">
        <v>625</v>
      </c>
      <c r="G164">
        <v>1</v>
      </c>
    </row>
    <row r="165" spans="2:7" x14ac:dyDescent="0.25">
      <c r="B165" t="s">
        <v>657</v>
      </c>
      <c r="C165" t="s">
        <v>594</v>
      </c>
      <c r="D165" t="s">
        <v>599</v>
      </c>
      <c r="F165" s="22" t="s">
        <v>942</v>
      </c>
      <c r="G165">
        <v>1</v>
      </c>
    </row>
    <row r="166" spans="2:7" x14ac:dyDescent="0.25">
      <c r="B166" t="s">
        <v>658</v>
      </c>
      <c r="C166" t="s">
        <v>594</v>
      </c>
      <c r="D166" t="s">
        <v>599</v>
      </c>
      <c r="F166" s="22" t="s">
        <v>1233</v>
      </c>
      <c r="G166">
        <v>1</v>
      </c>
    </row>
    <row r="167" spans="2:7" x14ac:dyDescent="0.25">
      <c r="B167" t="s">
        <v>659</v>
      </c>
      <c r="C167" t="s">
        <v>594</v>
      </c>
      <c r="D167" t="s">
        <v>599</v>
      </c>
      <c r="F167" s="22" t="s">
        <v>944</v>
      </c>
      <c r="G167">
        <v>1</v>
      </c>
    </row>
    <row r="168" spans="2:7" x14ac:dyDescent="0.25">
      <c r="B168" t="s">
        <v>660</v>
      </c>
      <c r="C168" t="s">
        <v>594</v>
      </c>
      <c r="D168" t="s">
        <v>599</v>
      </c>
      <c r="F168" s="22" t="s">
        <v>1239</v>
      </c>
      <c r="G168">
        <v>1</v>
      </c>
    </row>
    <row r="169" spans="2:7" x14ac:dyDescent="0.25">
      <c r="B169" t="s">
        <v>661</v>
      </c>
      <c r="C169" t="s">
        <v>594</v>
      </c>
      <c r="D169" t="s">
        <v>599</v>
      </c>
      <c r="F169" s="22" t="s">
        <v>946</v>
      </c>
      <c r="G169">
        <v>1</v>
      </c>
    </row>
    <row r="170" spans="2:7" x14ac:dyDescent="0.25">
      <c r="B170" t="s">
        <v>662</v>
      </c>
      <c r="C170" t="s">
        <v>594</v>
      </c>
      <c r="D170" t="s">
        <v>599</v>
      </c>
      <c r="F170" s="22" t="s">
        <v>831</v>
      </c>
      <c r="G170">
        <v>1</v>
      </c>
    </row>
    <row r="171" spans="2:7" x14ac:dyDescent="0.25">
      <c r="B171" t="s">
        <v>663</v>
      </c>
      <c r="C171" t="s">
        <v>594</v>
      </c>
      <c r="D171" t="s">
        <v>599</v>
      </c>
      <c r="F171" s="22" t="s">
        <v>1434</v>
      </c>
      <c r="G171">
        <v>1</v>
      </c>
    </row>
    <row r="172" spans="2:7" x14ac:dyDescent="0.25">
      <c r="B172" t="s">
        <v>664</v>
      </c>
      <c r="C172" t="s">
        <v>594</v>
      </c>
      <c r="D172" t="s">
        <v>599</v>
      </c>
      <c r="F172" s="22" t="s">
        <v>1498</v>
      </c>
      <c r="G172">
        <v>1</v>
      </c>
    </row>
    <row r="173" spans="2:7" x14ac:dyDescent="0.25">
      <c r="B173" t="s">
        <v>665</v>
      </c>
      <c r="C173" t="s">
        <v>594</v>
      </c>
      <c r="D173" t="s">
        <v>599</v>
      </c>
      <c r="F173" s="22" t="s">
        <v>949</v>
      </c>
      <c r="G173">
        <v>1</v>
      </c>
    </row>
    <row r="174" spans="2:7" x14ac:dyDescent="0.25">
      <c r="B174" t="s">
        <v>543</v>
      </c>
      <c r="C174" t="s">
        <v>594</v>
      </c>
      <c r="D174" t="s">
        <v>599</v>
      </c>
      <c r="F174" s="22" t="s">
        <v>1500</v>
      </c>
      <c r="G174">
        <v>1</v>
      </c>
    </row>
    <row r="175" spans="2:7" x14ac:dyDescent="0.25">
      <c r="B175" t="s">
        <v>65</v>
      </c>
      <c r="C175" t="s">
        <v>594</v>
      </c>
      <c r="D175" t="s">
        <v>599</v>
      </c>
      <c r="F175" s="22" t="s">
        <v>1435</v>
      </c>
      <c r="G175">
        <v>1</v>
      </c>
    </row>
    <row r="176" spans="2:7" x14ac:dyDescent="0.25">
      <c r="B176" t="s">
        <v>666</v>
      </c>
      <c r="C176" t="s">
        <v>594</v>
      </c>
      <c r="D176" t="s">
        <v>599</v>
      </c>
      <c r="F176" s="22" t="s">
        <v>1501</v>
      </c>
      <c r="G176">
        <v>1</v>
      </c>
    </row>
    <row r="177" spans="2:7" x14ac:dyDescent="0.25">
      <c r="B177" t="s">
        <v>667</v>
      </c>
      <c r="C177" t="s">
        <v>594</v>
      </c>
      <c r="D177" t="s">
        <v>599</v>
      </c>
      <c r="F177" s="22" t="s">
        <v>1396</v>
      </c>
      <c r="G177">
        <v>1</v>
      </c>
    </row>
    <row r="178" spans="2:7" x14ac:dyDescent="0.25">
      <c r="B178" t="s">
        <v>668</v>
      </c>
      <c r="C178" t="s">
        <v>594</v>
      </c>
      <c r="D178" t="s">
        <v>599</v>
      </c>
      <c r="F178" s="22" t="s">
        <v>1503</v>
      </c>
      <c r="G178">
        <v>1</v>
      </c>
    </row>
    <row r="179" spans="2:7" x14ac:dyDescent="0.25">
      <c r="B179" t="s">
        <v>669</v>
      </c>
      <c r="C179" t="s">
        <v>594</v>
      </c>
      <c r="D179" t="s">
        <v>599</v>
      </c>
      <c r="F179" s="22" t="s">
        <v>1405</v>
      </c>
      <c r="G179">
        <v>1</v>
      </c>
    </row>
    <row r="180" spans="2:7" x14ac:dyDescent="0.25">
      <c r="B180" t="s">
        <v>670</v>
      </c>
      <c r="C180" t="s">
        <v>594</v>
      </c>
      <c r="D180" t="s">
        <v>599</v>
      </c>
      <c r="F180" s="22" t="s">
        <v>1286</v>
      </c>
      <c r="G180">
        <v>1</v>
      </c>
    </row>
    <row r="181" spans="2:7" x14ac:dyDescent="0.25">
      <c r="B181" t="s">
        <v>671</v>
      </c>
      <c r="C181" t="s">
        <v>594</v>
      </c>
      <c r="D181" t="s">
        <v>599</v>
      </c>
      <c r="F181" s="22" t="s">
        <v>955</v>
      </c>
      <c r="G181">
        <v>1</v>
      </c>
    </row>
    <row r="182" spans="2:7" x14ac:dyDescent="0.25">
      <c r="B182" t="s">
        <v>672</v>
      </c>
      <c r="C182" t="s">
        <v>594</v>
      </c>
      <c r="D182" t="s">
        <v>599</v>
      </c>
      <c r="F182" s="22" t="s">
        <v>1416</v>
      </c>
      <c r="G182">
        <v>1</v>
      </c>
    </row>
    <row r="183" spans="2:7" x14ac:dyDescent="0.25">
      <c r="B183" t="s">
        <v>673</v>
      </c>
      <c r="C183" t="s">
        <v>594</v>
      </c>
      <c r="D183" t="s">
        <v>599</v>
      </c>
      <c r="F183" s="22" t="s">
        <v>647</v>
      </c>
      <c r="G183">
        <v>1</v>
      </c>
    </row>
    <row r="184" spans="2:7" x14ac:dyDescent="0.25">
      <c r="B184" t="s">
        <v>674</v>
      </c>
      <c r="C184" t="s">
        <v>594</v>
      </c>
      <c r="D184" t="s">
        <v>599</v>
      </c>
      <c r="F184" s="22" t="s">
        <v>1297</v>
      </c>
      <c r="G184">
        <v>1</v>
      </c>
    </row>
    <row r="185" spans="2:7" x14ac:dyDescent="0.25">
      <c r="B185" t="s">
        <v>675</v>
      </c>
      <c r="C185" t="s">
        <v>594</v>
      </c>
      <c r="D185" t="s">
        <v>599</v>
      </c>
      <c r="F185" s="22" t="s">
        <v>1028</v>
      </c>
      <c r="G185">
        <v>1</v>
      </c>
    </row>
    <row r="186" spans="2:7" x14ac:dyDescent="0.25">
      <c r="B186" t="s">
        <v>676</v>
      </c>
      <c r="C186" t="s">
        <v>594</v>
      </c>
      <c r="D186" t="s">
        <v>599</v>
      </c>
      <c r="F186" s="22" t="s">
        <v>1509</v>
      </c>
      <c r="G186">
        <v>1</v>
      </c>
    </row>
    <row r="187" spans="2:7" x14ac:dyDescent="0.25">
      <c r="B187" t="s">
        <v>677</v>
      </c>
      <c r="C187" t="s">
        <v>594</v>
      </c>
      <c r="D187" t="s">
        <v>599</v>
      </c>
      <c r="F187" s="22" t="s">
        <v>1436</v>
      </c>
      <c r="G187">
        <v>1</v>
      </c>
    </row>
    <row r="188" spans="2:7" x14ac:dyDescent="0.25">
      <c r="B188" t="s">
        <v>678</v>
      </c>
      <c r="C188" t="s">
        <v>594</v>
      </c>
      <c r="D188" t="s">
        <v>599</v>
      </c>
      <c r="F188" s="22" t="s">
        <v>842</v>
      </c>
      <c r="G188">
        <v>1</v>
      </c>
    </row>
    <row r="189" spans="2:7" x14ac:dyDescent="0.25">
      <c r="B189" t="s">
        <v>679</v>
      </c>
      <c r="C189" t="s">
        <v>594</v>
      </c>
      <c r="D189" t="s">
        <v>599</v>
      </c>
      <c r="F189" s="22" t="s">
        <v>1437</v>
      </c>
      <c r="G189">
        <v>1</v>
      </c>
    </row>
    <row r="190" spans="2:7" x14ac:dyDescent="0.25">
      <c r="B190" t="s">
        <v>680</v>
      </c>
      <c r="C190" t="s">
        <v>594</v>
      </c>
      <c r="D190" t="s">
        <v>599</v>
      </c>
      <c r="F190" s="22" t="s">
        <v>1325</v>
      </c>
      <c r="G190">
        <v>1</v>
      </c>
    </row>
    <row r="191" spans="2:7" x14ac:dyDescent="0.25">
      <c r="B191" t="s">
        <v>681</v>
      </c>
      <c r="C191" t="s">
        <v>594</v>
      </c>
      <c r="D191" t="s">
        <v>599</v>
      </c>
      <c r="F191" s="22" t="s">
        <v>1438</v>
      </c>
      <c r="G191">
        <v>1</v>
      </c>
    </row>
    <row r="192" spans="2:7" x14ac:dyDescent="0.25">
      <c r="B192" t="s">
        <v>118</v>
      </c>
      <c r="C192" t="s">
        <v>594</v>
      </c>
      <c r="D192" t="s">
        <v>599</v>
      </c>
      <c r="F192" s="22" t="s">
        <v>1334</v>
      </c>
      <c r="G192">
        <v>1</v>
      </c>
    </row>
    <row r="193" spans="2:7" x14ac:dyDescent="0.25">
      <c r="B193" t="s">
        <v>682</v>
      </c>
      <c r="C193" t="s">
        <v>594</v>
      </c>
      <c r="D193" t="s">
        <v>599</v>
      </c>
      <c r="F193" s="22" t="s">
        <v>1033</v>
      </c>
      <c r="G193">
        <v>1</v>
      </c>
    </row>
    <row r="194" spans="2:7" x14ac:dyDescent="0.25">
      <c r="B194" t="s">
        <v>683</v>
      </c>
      <c r="C194" t="s">
        <v>594</v>
      </c>
      <c r="D194" t="s">
        <v>599</v>
      </c>
      <c r="F194" s="22" t="s">
        <v>1514</v>
      </c>
      <c r="G194">
        <v>1</v>
      </c>
    </row>
    <row r="195" spans="2:7" x14ac:dyDescent="0.25">
      <c r="B195" t="s">
        <v>684</v>
      </c>
      <c r="C195" t="s">
        <v>594</v>
      </c>
      <c r="D195" t="s">
        <v>599</v>
      </c>
      <c r="F195" s="22" t="s">
        <v>1035</v>
      </c>
      <c r="G195">
        <v>1</v>
      </c>
    </row>
    <row r="196" spans="2:7" x14ac:dyDescent="0.25">
      <c r="B196" t="s">
        <v>685</v>
      </c>
      <c r="C196" t="s">
        <v>594</v>
      </c>
      <c r="D196" t="s">
        <v>599</v>
      </c>
      <c r="F196" s="22" t="s">
        <v>850</v>
      </c>
      <c r="G196">
        <v>1</v>
      </c>
    </row>
    <row r="197" spans="2:7" x14ac:dyDescent="0.25">
      <c r="B197" t="s">
        <v>686</v>
      </c>
      <c r="C197" t="s">
        <v>594</v>
      </c>
      <c r="D197" t="s">
        <v>599</v>
      </c>
      <c r="F197" s="22" t="s">
        <v>1439</v>
      </c>
      <c r="G197">
        <v>1</v>
      </c>
    </row>
    <row r="198" spans="2:7" x14ac:dyDescent="0.25">
      <c r="B198" t="s">
        <v>687</v>
      </c>
      <c r="C198" t="s">
        <v>594</v>
      </c>
      <c r="D198" t="s">
        <v>599</v>
      </c>
      <c r="F198" s="22" t="s">
        <v>852</v>
      </c>
      <c r="G198">
        <v>1</v>
      </c>
    </row>
    <row r="199" spans="2:7" x14ac:dyDescent="0.25">
      <c r="B199" t="s">
        <v>688</v>
      </c>
      <c r="C199" t="s">
        <v>594</v>
      </c>
      <c r="D199" t="s">
        <v>599</v>
      </c>
      <c r="F199" s="22" t="s">
        <v>1038</v>
      </c>
      <c r="G199">
        <v>1</v>
      </c>
    </row>
    <row r="200" spans="2:7" x14ac:dyDescent="0.25">
      <c r="B200" t="s">
        <v>689</v>
      </c>
      <c r="C200" t="s">
        <v>594</v>
      </c>
      <c r="D200" t="s">
        <v>599</v>
      </c>
      <c r="F200" s="22" t="s">
        <v>1361</v>
      </c>
      <c r="G200">
        <v>1</v>
      </c>
    </row>
    <row r="201" spans="2:7" x14ac:dyDescent="0.25">
      <c r="B201" t="s">
        <v>690</v>
      </c>
      <c r="C201" t="s">
        <v>594</v>
      </c>
      <c r="D201" t="s">
        <v>599</v>
      </c>
      <c r="F201" s="22" t="s">
        <v>1440</v>
      </c>
      <c r="G201">
        <v>1</v>
      </c>
    </row>
    <row r="202" spans="2:7" x14ac:dyDescent="0.25">
      <c r="B202" t="s">
        <v>691</v>
      </c>
      <c r="C202" t="s">
        <v>594</v>
      </c>
      <c r="D202" t="s">
        <v>599</v>
      </c>
      <c r="F202" s="22" t="s">
        <v>1521</v>
      </c>
      <c r="G202">
        <v>1</v>
      </c>
    </row>
    <row r="203" spans="2:7" x14ac:dyDescent="0.25">
      <c r="B203" t="s">
        <v>692</v>
      </c>
      <c r="C203" t="s">
        <v>594</v>
      </c>
      <c r="D203" t="s">
        <v>599</v>
      </c>
      <c r="F203" s="22" t="s">
        <v>1406</v>
      </c>
      <c r="G203">
        <v>1</v>
      </c>
    </row>
    <row r="204" spans="2:7" x14ac:dyDescent="0.25">
      <c r="B204" t="s">
        <v>693</v>
      </c>
      <c r="C204" t="s">
        <v>594</v>
      </c>
      <c r="D204" t="s">
        <v>599</v>
      </c>
      <c r="F204" s="22" t="s">
        <v>1370</v>
      </c>
      <c r="G204">
        <v>1</v>
      </c>
    </row>
    <row r="205" spans="2:7" x14ac:dyDescent="0.25">
      <c r="B205" t="s">
        <v>694</v>
      </c>
      <c r="C205" t="s">
        <v>594</v>
      </c>
      <c r="D205" t="s">
        <v>599</v>
      </c>
      <c r="F205" s="22" t="s">
        <v>1442</v>
      </c>
      <c r="G205">
        <v>1</v>
      </c>
    </row>
    <row r="206" spans="2:7" x14ac:dyDescent="0.25">
      <c r="B206" t="s">
        <v>695</v>
      </c>
      <c r="C206" t="s">
        <v>594</v>
      </c>
      <c r="D206" t="s">
        <v>599</v>
      </c>
      <c r="F206" s="22" t="s">
        <v>862</v>
      </c>
      <c r="G206">
        <v>1</v>
      </c>
    </row>
    <row r="207" spans="2:7" x14ac:dyDescent="0.25">
      <c r="B207" t="s">
        <v>696</v>
      </c>
      <c r="C207" t="s">
        <v>594</v>
      </c>
      <c r="D207" t="s">
        <v>599</v>
      </c>
      <c r="F207" s="22" t="s">
        <v>1443</v>
      </c>
      <c r="G207">
        <v>1</v>
      </c>
    </row>
    <row r="208" spans="2:7" x14ac:dyDescent="0.25">
      <c r="B208" t="s">
        <v>655</v>
      </c>
      <c r="C208" t="s">
        <v>594</v>
      </c>
      <c r="D208" t="s">
        <v>599</v>
      </c>
      <c r="F208" s="22" t="s">
        <v>1528</v>
      </c>
      <c r="G208">
        <v>1</v>
      </c>
    </row>
    <row r="209" spans="2:7" x14ac:dyDescent="0.25">
      <c r="B209" t="s">
        <v>697</v>
      </c>
      <c r="C209" t="s">
        <v>594</v>
      </c>
      <c r="D209" t="s">
        <v>599</v>
      </c>
      <c r="F209" s="22" t="s">
        <v>1044</v>
      </c>
      <c r="G209">
        <v>1</v>
      </c>
    </row>
    <row r="210" spans="2:7" x14ac:dyDescent="0.25">
      <c r="B210" t="s">
        <v>698</v>
      </c>
      <c r="C210" t="s">
        <v>594</v>
      </c>
      <c r="D210" t="s">
        <v>599</v>
      </c>
      <c r="F210" s="22" t="s">
        <v>864</v>
      </c>
      <c r="G210">
        <v>1</v>
      </c>
    </row>
    <row r="211" spans="2:7" x14ac:dyDescent="0.25">
      <c r="B211" t="s">
        <v>699</v>
      </c>
      <c r="C211" t="s">
        <v>594</v>
      </c>
      <c r="D211" t="s">
        <v>599</v>
      </c>
      <c r="F211" s="22" t="s">
        <v>1444</v>
      </c>
      <c r="G211">
        <v>1</v>
      </c>
    </row>
    <row r="212" spans="2:7" x14ac:dyDescent="0.25">
      <c r="B212" t="s">
        <v>700</v>
      </c>
      <c r="C212" t="s">
        <v>594</v>
      </c>
      <c r="D212" t="s">
        <v>599</v>
      </c>
      <c r="F212" s="22" t="s">
        <v>1550</v>
      </c>
      <c r="G212">
        <v>1</v>
      </c>
    </row>
    <row r="213" spans="2:7" x14ac:dyDescent="0.25">
      <c r="B213" t="s">
        <v>701</v>
      </c>
      <c r="C213" t="s">
        <v>594</v>
      </c>
      <c r="D213" t="s">
        <v>599</v>
      </c>
      <c r="F213" s="22" t="s">
        <v>1445</v>
      </c>
      <c r="G213">
        <v>1</v>
      </c>
    </row>
    <row r="214" spans="2:7" x14ac:dyDescent="0.25">
      <c r="B214" t="s">
        <v>702</v>
      </c>
      <c r="C214" t="s">
        <v>594</v>
      </c>
      <c r="D214" t="s">
        <v>599</v>
      </c>
      <c r="F214" s="22" t="s">
        <v>1553</v>
      </c>
      <c r="G214">
        <v>1</v>
      </c>
    </row>
    <row r="215" spans="2:7" x14ac:dyDescent="0.25">
      <c r="B215" t="s">
        <v>703</v>
      </c>
      <c r="C215" t="s">
        <v>594</v>
      </c>
      <c r="D215" t="s">
        <v>599</v>
      </c>
      <c r="F215" s="22" t="s">
        <v>1048</v>
      </c>
      <c r="G215">
        <v>1</v>
      </c>
    </row>
    <row r="216" spans="2:7" x14ac:dyDescent="0.25">
      <c r="B216" t="s">
        <v>704</v>
      </c>
      <c r="C216" t="s">
        <v>594</v>
      </c>
      <c r="D216" t="s">
        <v>599</v>
      </c>
      <c r="F216" s="22" t="s">
        <v>1561</v>
      </c>
      <c r="G216">
        <v>1</v>
      </c>
    </row>
    <row r="217" spans="2:7" x14ac:dyDescent="0.25">
      <c r="B217" t="s">
        <v>705</v>
      </c>
      <c r="C217" t="s">
        <v>594</v>
      </c>
      <c r="D217" t="s">
        <v>599</v>
      </c>
      <c r="F217" s="22" t="s">
        <v>1050</v>
      </c>
      <c r="G217">
        <v>1</v>
      </c>
    </row>
    <row r="218" spans="2:7" x14ac:dyDescent="0.25">
      <c r="B218" t="s">
        <v>706</v>
      </c>
      <c r="C218" t="s">
        <v>594</v>
      </c>
      <c r="D218" t="s">
        <v>599</v>
      </c>
      <c r="F218" s="22" t="s">
        <v>1160</v>
      </c>
      <c r="G218">
        <v>1</v>
      </c>
    </row>
    <row r="219" spans="2:7" x14ac:dyDescent="0.25">
      <c r="B219" t="s">
        <v>707</v>
      </c>
      <c r="C219" t="s">
        <v>594</v>
      </c>
      <c r="D219" t="s">
        <v>599</v>
      </c>
      <c r="F219" s="22" t="s">
        <v>1446</v>
      </c>
      <c r="G219">
        <v>1</v>
      </c>
    </row>
    <row r="220" spans="2:7" x14ac:dyDescent="0.25">
      <c r="B220" t="s">
        <v>708</v>
      </c>
      <c r="C220" t="s">
        <v>594</v>
      </c>
      <c r="D220" t="s">
        <v>599</v>
      </c>
      <c r="F220" s="22" t="s">
        <v>1412</v>
      </c>
      <c r="G220">
        <v>1</v>
      </c>
    </row>
    <row r="221" spans="2:7" x14ac:dyDescent="0.25">
      <c r="B221" t="s">
        <v>709</v>
      </c>
      <c r="C221" t="s">
        <v>594</v>
      </c>
      <c r="D221" t="s">
        <v>599</v>
      </c>
      <c r="F221" s="22" t="s">
        <v>1053</v>
      </c>
      <c r="G221">
        <v>1</v>
      </c>
    </row>
    <row r="222" spans="2:7" x14ac:dyDescent="0.25">
      <c r="B222" t="s">
        <v>710</v>
      </c>
      <c r="C222" t="s">
        <v>594</v>
      </c>
      <c r="D222" t="s">
        <v>599</v>
      </c>
      <c r="F222" s="22" t="s">
        <v>1479</v>
      </c>
      <c r="G222">
        <v>1</v>
      </c>
    </row>
    <row r="223" spans="2:7" x14ac:dyDescent="0.25">
      <c r="B223" t="s">
        <v>711</v>
      </c>
      <c r="C223" t="s">
        <v>594</v>
      </c>
      <c r="D223" t="s">
        <v>599</v>
      </c>
      <c r="F223" s="22" t="s">
        <v>650</v>
      </c>
      <c r="G223">
        <v>1</v>
      </c>
    </row>
    <row r="224" spans="2:7" x14ac:dyDescent="0.25">
      <c r="B224" t="s">
        <v>712</v>
      </c>
      <c r="C224" t="s">
        <v>594</v>
      </c>
      <c r="D224" t="s">
        <v>599</v>
      </c>
      <c r="F224" s="22" t="s">
        <v>621</v>
      </c>
      <c r="G224">
        <v>1</v>
      </c>
    </row>
    <row r="225" spans="2:7" x14ac:dyDescent="0.25">
      <c r="B225" t="s">
        <v>713</v>
      </c>
      <c r="C225" t="s">
        <v>594</v>
      </c>
      <c r="D225" t="s">
        <v>599</v>
      </c>
      <c r="F225" s="22" t="s">
        <v>652</v>
      </c>
      <c r="G225">
        <v>1</v>
      </c>
    </row>
    <row r="226" spans="2:7" x14ac:dyDescent="0.25">
      <c r="B226" t="s">
        <v>714</v>
      </c>
      <c r="C226" t="s">
        <v>594</v>
      </c>
      <c r="D226" t="s">
        <v>599</v>
      </c>
      <c r="F226" s="22" t="s">
        <v>812</v>
      </c>
      <c r="G226">
        <v>1</v>
      </c>
    </row>
    <row r="227" spans="2:7" x14ac:dyDescent="0.25">
      <c r="B227" t="s">
        <v>715</v>
      </c>
      <c r="C227" t="s">
        <v>594</v>
      </c>
      <c r="D227" t="s">
        <v>599</v>
      </c>
      <c r="F227" s="22" t="s">
        <v>1448</v>
      </c>
      <c r="G227">
        <v>1</v>
      </c>
    </row>
    <row r="228" spans="2:7" x14ac:dyDescent="0.25">
      <c r="B228" t="s">
        <v>716</v>
      </c>
      <c r="C228" t="s">
        <v>594</v>
      </c>
      <c r="D228" t="s">
        <v>599</v>
      </c>
      <c r="F228" s="22" t="s">
        <v>1179</v>
      </c>
      <c r="G228">
        <v>1</v>
      </c>
    </row>
    <row r="229" spans="2:7" x14ac:dyDescent="0.25">
      <c r="B229" t="s">
        <v>717</v>
      </c>
      <c r="C229" t="s">
        <v>594</v>
      </c>
      <c r="D229" t="s">
        <v>599</v>
      </c>
      <c r="F229" s="22" t="s">
        <v>1449</v>
      </c>
      <c r="G229">
        <v>1</v>
      </c>
    </row>
    <row r="230" spans="2:7" x14ac:dyDescent="0.25">
      <c r="B230" t="s">
        <v>718</v>
      </c>
      <c r="C230" t="s">
        <v>594</v>
      </c>
      <c r="D230" t="s">
        <v>599</v>
      </c>
      <c r="F230" s="22" t="s">
        <v>1484</v>
      </c>
      <c r="G230">
        <v>1</v>
      </c>
    </row>
    <row r="231" spans="2:7" x14ac:dyDescent="0.25">
      <c r="B231" t="s">
        <v>719</v>
      </c>
      <c r="C231" t="s">
        <v>594</v>
      </c>
      <c r="D231" t="s">
        <v>599</v>
      </c>
      <c r="F231" s="22" t="s">
        <v>1059</v>
      </c>
      <c r="G231">
        <v>1</v>
      </c>
    </row>
    <row r="232" spans="2:7" x14ac:dyDescent="0.25">
      <c r="B232" t="s">
        <v>720</v>
      </c>
      <c r="C232" t="s">
        <v>594</v>
      </c>
      <c r="D232" t="s">
        <v>599</v>
      </c>
      <c r="F232" s="22" t="s">
        <v>591</v>
      </c>
      <c r="G232">
        <v>1</v>
      </c>
    </row>
    <row r="233" spans="2:7" x14ac:dyDescent="0.25">
      <c r="B233" t="s">
        <v>721</v>
      </c>
      <c r="C233" t="s">
        <v>594</v>
      </c>
      <c r="D233" t="s">
        <v>599</v>
      </c>
      <c r="F233" s="22" t="s">
        <v>1450</v>
      </c>
      <c r="G233">
        <v>1</v>
      </c>
    </row>
    <row r="234" spans="2:7" x14ac:dyDescent="0.25">
      <c r="B234" t="s">
        <v>722</v>
      </c>
      <c r="C234" t="s">
        <v>594</v>
      </c>
      <c r="D234" t="s">
        <v>599</v>
      </c>
      <c r="F234" s="22" t="s">
        <v>1188</v>
      </c>
      <c r="G234">
        <v>1</v>
      </c>
    </row>
    <row r="235" spans="2:7" x14ac:dyDescent="0.25">
      <c r="B235" t="s">
        <v>723</v>
      </c>
      <c r="C235" t="s">
        <v>594</v>
      </c>
      <c r="D235" t="s">
        <v>599</v>
      </c>
      <c r="F235" s="22" t="s">
        <v>615</v>
      </c>
      <c r="G235">
        <v>1</v>
      </c>
    </row>
    <row r="236" spans="2:7" x14ac:dyDescent="0.25">
      <c r="B236" t="s">
        <v>724</v>
      </c>
      <c r="C236" t="s">
        <v>594</v>
      </c>
      <c r="D236" t="s">
        <v>599</v>
      </c>
      <c r="F236" s="22" t="s">
        <v>817</v>
      </c>
      <c r="G236">
        <v>1</v>
      </c>
    </row>
    <row r="237" spans="2:7" x14ac:dyDescent="0.25">
      <c r="B237" t="s">
        <v>725</v>
      </c>
      <c r="C237" t="s">
        <v>594</v>
      </c>
      <c r="D237" t="s">
        <v>599</v>
      </c>
      <c r="F237" s="22" t="s">
        <v>777</v>
      </c>
      <c r="G237">
        <v>1</v>
      </c>
    </row>
    <row r="238" spans="2:7" x14ac:dyDescent="0.25">
      <c r="B238" t="s">
        <v>726</v>
      </c>
      <c r="C238" t="s">
        <v>594</v>
      </c>
      <c r="D238" t="s">
        <v>599</v>
      </c>
      <c r="F238" s="22" t="s">
        <v>1194</v>
      </c>
      <c r="G238">
        <v>1</v>
      </c>
    </row>
    <row r="239" spans="2:7" x14ac:dyDescent="0.25">
      <c r="B239" t="s">
        <v>727</v>
      </c>
      <c r="C239" t="s">
        <v>594</v>
      </c>
      <c r="D239" t="s">
        <v>599</v>
      </c>
      <c r="F239" s="22" t="s">
        <v>1451</v>
      </c>
      <c r="G239">
        <v>1</v>
      </c>
    </row>
    <row r="240" spans="2:7" x14ac:dyDescent="0.25">
      <c r="B240" t="s">
        <v>728</v>
      </c>
      <c r="C240" t="s">
        <v>594</v>
      </c>
      <c r="D240" t="s">
        <v>599</v>
      </c>
      <c r="F240" s="22" t="s">
        <v>1489</v>
      </c>
      <c r="G240">
        <v>1</v>
      </c>
    </row>
    <row r="241" spans="2:7" x14ac:dyDescent="0.25">
      <c r="B241" t="s">
        <v>729</v>
      </c>
      <c r="C241" t="s">
        <v>594</v>
      </c>
      <c r="D241" t="s">
        <v>599</v>
      </c>
      <c r="F241" s="22" t="s">
        <v>1068</v>
      </c>
      <c r="G241">
        <v>1</v>
      </c>
    </row>
    <row r="242" spans="2:7" x14ac:dyDescent="0.25">
      <c r="B242" t="s">
        <v>730</v>
      </c>
      <c r="C242" t="s">
        <v>594</v>
      </c>
      <c r="D242" t="s">
        <v>599</v>
      </c>
      <c r="F242" s="22" t="s">
        <v>1401</v>
      </c>
      <c r="G242">
        <v>1</v>
      </c>
    </row>
    <row r="243" spans="2:7" x14ac:dyDescent="0.25">
      <c r="B243" t="s">
        <v>731</v>
      </c>
      <c r="C243" t="s">
        <v>594</v>
      </c>
      <c r="D243" t="s">
        <v>599</v>
      </c>
      <c r="F243" s="22" t="s">
        <v>1070</v>
      </c>
      <c r="G243">
        <v>1</v>
      </c>
    </row>
    <row r="244" spans="2:7" x14ac:dyDescent="0.25">
      <c r="B244" t="s">
        <v>732</v>
      </c>
      <c r="C244" t="s">
        <v>594</v>
      </c>
      <c r="D244" t="s">
        <v>599</v>
      </c>
      <c r="F244" s="22" t="s">
        <v>1211</v>
      </c>
      <c r="G244">
        <v>1</v>
      </c>
    </row>
    <row r="245" spans="2:7" x14ac:dyDescent="0.25">
      <c r="B245" t="s">
        <v>733</v>
      </c>
      <c r="C245" t="s">
        <v>594</v>
      </c>
      <c r="D245" t="s">
        <v>599</v>
      </c>
      <c r="F245" s="22" t="s">
        <v>1072</v>
      </c>
      <c r="G245">
        <v>1</v>
      </c>
    </row>
    <row r="246" spans="2:7" x14ac:dyDescent="0.25">
      <c r="B246" t="s">
        <v>734</v>
      </c>
      <c r="C246" t="s">
        <v>594</v>
      </c>
      <c r="D246" t="s">
        <v>599</v>
      </c>
      <c r="F246" s="22" t="s">
        <v>1492</v>
      </c>
      <c r="G246">
        <v>1</v>
      </c>
    </row>
    <row r="247" spans="2:7" x14ac:dyDescent="0.25">
      <c r="B247" t="s">
        <v>735</v>
      </c>
      <c r="C247" t="s">
        <v>594</v>
      </c>
      <c r="D247" t="s">
        <v>599</v>
      </c>
      <c r="F247" s="22" t="s">
        <v>1074</v>
      </c>
      <c r="G247">
        <v>1</v>
      </c>
    </row>
    <row r="248" spans="2:7" x14ac:dyDescent="0.25">
      <c r="B248" t="s">
        <v>736</v>
      </c>
      <c r="C248" t="s">
        <v>594</v>
      </c>
      <c r="D248" t="s">
        <v>599</v>
      </c>
      <c r="F248" s="22" t="s">
        <v>1216</v>
      </c>
      <c r="G248">
        <v>1</v>
      </c>
    </row>
    <row r="249" spans="2:7" x14ac:dyDescent="0.25">
      <c r="B249" t="s">
        <v>737</v>
      </c>
      <c r="C249" t="s">
        <v>594</v>
      </c>
      <c r="D249" t="s">
        <v>599</v>
      </c>
      <c r="F249" s="22" t="s">
        <v>1076</v>
      </c>
      <c r="G249">
        <v>1</v>
      </c>
    </row>
    <row r="250" spans="2:7" x14ac:dyDescent="0.25">
      <c r="B250" t="s">
        <v>738</v>
      </c>
      <c r="C250" t="s">
        <v>594</v>
      </c>
      <c r="D250" t="s">
        <v>599</v>
      </c>
      <c r="F250" s="22" t="s">
        <v>1219</v>
      </c>
      <c r="G250">
        <v>1</v>
      </c>
    </row>
    <row r="251" spans="2:7" x14ac:dyDescent="0.25">
      <c r="B251" t="s">
        <v>739</v>
      </c>
      <c r="C251" t="s">
        <v>594</v>
      </c>
      <c r="D251" t="s">
        <v>599</v>
      </c>
      <c r="F251" s="22" t="s">
        <v>1407</v>
      </c>
      <c r="G251">
        <v>1</v>
      </c>
    </row>
    <row r="252" spans="2:7" x14ac:dyDescent="0.25">
      <c r="B252" t="s">
        <v>740</v>
      </c>
      <c r="C252" t="s">
        <v>594</v>
      </c>
      <c r="D252" t="s">
        <v>599</v>
      </c>
      <c r="F252" s="22" t="s">
        <v>1494</v>
      </c>
      <c r="G252">
        <v>1</v>
      </c>
    </row>
    <row r="253" spans="2:7" x14ac:dyDescent="0.25">
      <c r="B253" t="s">
        <v>741</v>
      </c>
      <c r="C253" t="s">
        <v>594</v>
      </c>
      <c r="D253" t="s">
        <v>599</v>
      </c>
      <c r="F253" s="22" t="s">
        <v>1530</v>
      </c>
      <c r="G253">
        <v>1</v>
      </c>
    </row>
    <row r="254" spans="2:7" x14ac:dyDescent="0.25">
      <c r="B254" t="s">
        <v>742</v>
      </c>
      <c r="C254" t="s">
        <v>594</v>
      </c>
      <c r="D254" t="s">
        <v>599</v>
      </c>
      <c r="F254" s="22" t="s">
        <v>1227</v>
      </c>
      <c r="G254">
        <v>1</v>
      </c>
    </row>
    <row r="255" spans="2:7" x14ac:dyDescent="0.25">
      <c r="B255" t="s">
        <v>743</v>
      </c>
      <c r="C255" t="s">
        <v>594</v>
      </c>
      <c r="D255" t="s">
        <v>599</v>
      </c>
      <c r="F255" s="22" t="s">
        <v>1453</v>
      </c>
      <c r="G255">
        <v>1</v>
      </c>
    </row>
    <row r="256" spans="2:7" x14ac:dyDescent="0.25">
      <c r="B256" t="s">
        <v>744</v>
      </c>
      <c r="C256" t="s">
        <v>594</v>
      </c>
      <c r="D256" t="s">
        <v>599</v>
      </c>
      <c r="F256" s="22" t="s">
        <v>1231</v>
      </c>
      <c r="G256">
        <v>1</v>
      </c>
    </row>
    <row r="257" spans="2:7" x14ac:dyDescent="0.25">
      <c r="B257" t="s">
        <v>745</v>
      </c>
      <c r="C257" t="s">
        <v>594</v>
      </c>
      <c r="D257" t="s">
        <v>599</v>
      </c>
      <c r="F257" s="22" t="s">
        <v>1082</v>
      </c>
      <c r="G257">
        <v>1</v>
      </c>
    </row>
    <row r="258" spans="2:7" x14ac:dyDescent="0.25">
      <c r="B258" t="s">
        <v>746</v>
      </c>
      <c r="C258" t="s">
        <v>594</v>
      </c>
      <c r="D258" t="s">
        <v>599</v>
      </c>
      <c r="F258" s="22" t="s">
        <v>1496</v>
      </c>
      <c r="G258">
        <v>1</v>
      </c>
    </row>
    <row r="259" spans="2:7" x14ac:dyDescent="0.25">
      <c r="B259" t="s">
        <v>747</v>
      </c>
      <c r="C259" t="s">
        <v>594</v>
      </c>
      <c r="D259" t="s">
        <v>599</v>
      </c>
      <c r="F259" s="22" t="s">
        <v>1454</v>
      </c>
      <c r="G259">
        <v>1</v>
      </c>
    </row>
    <row r="260" spans="2:7" x14ac:dyDescent="0.25">
      <c r="B260" t="s">
        <v>748</v>
      </c>
      <c r="C260" t="s">
        <v>594</v>
      </c>
      <c r="D260" t="s">
        <v>599</v>
      </c>
      <c r="F260" s="22" t="s">
        <v>1237</v>
      </c>
      <c r="G260">
        <v>1</v>
      </c>
    </row>
    <row r="261" spans="2:7" x14ac:dyDescent="0.25">
      <c r="B261" t="s">
        <v>749</v>
      </c>
      <c r="C261" t="s">
        <v>594</v>
      </c>
      <c r="D261" t="s">
        <v>599</v>
      </c>
      <c r="F261" s="22" t="s">
        <v>1455</v>
      </c>
      <c r="G261">
        <v>1</v>
      </c>
    </row>
    <row r="262" spans="2:7" x14ac:dyDescent="0.25">
      <c r="B262" t="s">
        <v>750</v>
      </c>
      <c r="C262" t="s">
        <v>594</v>
      </c>
      <c r="D262" t="s">
        <v>599</v>
      </c>
      <c r="F262" s="22" t="s">
        <v>1241</v>
      </c>
      <c r="G262">
        <v>1</v>
      </c>
    </row>
    <row r="263" spans="2:7" x14ac:dyDescent="0.25">
      <c r="B263" t="s">
        <v>751</v>
      </c>
      <c r="C263" t="s">
        <v>594</v>
      </c>
      <c r="D263" t="s">
        <v>599</v>
      </c>
      <c r="F263" s="22" t="s">
        <v>1086</v>
      </c>
      <c r="G263">
        <v>1</v>
      </c>
    </row>
    <row r="264" spans="2:7" x14ac:dyDescent="0.25">
      <c r="B264" t="s">
        <v>752</v>
      </c>
      <c r="C264" t="s">
        <v>594</v>
      </c>
      <c r="D264" t="s">
        <v>599</v>
      </c>
      <c r="F264" s="22" t="s">
        <v>1245</v>
      </c>
      <c r="G264">
        <v>1</v>
      </c>
    </row>
    <row r="265" spans="2:7" x14ac:dyDescent="0.25">
      <c r="B265" t="s">
        <v>753</v>
      </c>
      <c r="C265" t="s">
        <v>594</v>
      </c>
      <c r="D265" t="s">
        <v>599</v>
      </c>
      <c r="F265" s="22" t="s">
        <v>1088</v>
      </c>
      <c r="G265">
        <v>1</v>
      </c>
    </row>
    <row r="266" spans="2:7" x14ac:dyDescent="0.25">
      <c r="B266" t="s">
        <v>754</v>
      </c>
      <c r="C266" t="s">
        <v>594</v>
      </c>
      <c r="D266" t="s">
        <v>599</v>
      </c>
      <c r="F266" s="22" t="s">
        <v>1249</v>
      </c>
      <c r="G266">
        <v>1</v>
      </c>
    </row>
    <row r="267" spans="2:7" x14ac:dyDescent="0.25">
      <c r="B267" t="s">
        <v>755</v>
      </c>
      <c r="C267" t="s">
        <v>594</v>
      </c>
      <c r="D267" t="s">
        <v>599</v>
      </c>
      <c r="F267" s="22" t="s">
        <v>1090</v>
      </c>
      <c r="G267">
        <v>1</v>
      </c>
    </row>
    <row r="268" spans="2:7" x14ac:dyDescent="0.25">
      <c r="B268" t="s">
        <v>756</v>
      </c>
      <c r="C268" t="s">
        <v>594</v>
      </c>
      <c r="D268" t="s">
        <v>599</v>
      </c>
      <c r="F268" s="22" t="s">
        <v>1252</v>
      </c>
      <c r="G268">
        <v>1</v>
      </c>
    </row>
    <row r="269" spans="2:7" x14ac:dyDescent="0.25">
      <c r="B269" t="s">
        <v>82</v>
      </c>
      <c r="C269" t="s">
        <v>594</v>
      </c>
      <c r="D269" t="s">
        <v>599</v>
      </c>
      <c r="F269" s="22" t="s">
        <v>1091</v>
      </c>
      <c r="G269">
        <v>1</v>
      </c>
    </row>
    <row r="270" spans="2:7" x14ac:dyDescent="0.25">
      <c r="B270" t="s">
        <v>757</v>
      </c>
      <c r="C270" t="s">
        <v>594</v>
      </c>
      <c r="D270" t="s">
        <v>599</v>
      </c>
      <c r="F270" s="22" t="s">
        <v>1402</v>
      </c>
      <c r="G270">
        <v>1</v>
      </c>
    </row>
    <row r="271" spans="2:7" x14ac:dyDescent="0.25">
      <c r="B271" t="s">
        <v>216</v>
      </c>
      <c r="C271" t="s">
        <v>594</v>
      </c>
      <c r="D271" t="s">
        <v>599</v>
      </c>
      <c r="F271" s="22" t="s">
        <v>1456</v>
      </c>
      <c r="G271">
        <v>1</v>
      </c>
    </row>
    <row r="272" spans="2:7" x14ac:dyDescent="0.25">
      <c r="B272" t="s">
        <v>758</v>
      </c>
      <c r="C272" t="s">
        <v>594</v>
      </c>
      <c r="D272" t="s">
        <v>599</v>
      </c>
      <c r="F272" s="22" t="s">
        <v>1260</v>
      </c>
      <c r="G272">
        <v>1</v>
      </c>
    </row>
    <row r="273" spans="2:7" x14ac:dyDescent="0.25">
      <c r="B273" t="s">
        <v>759</v>
      </c>
      <c r="C273" t="s">
        <v>594</v>
      </c>
      <c r="D273" t="s">
        <v>599</v>
      </c>
      <c r="F273" s="22" t="s">
        <v>608</v>
      </c>
      <c r="G273">
        <v>1</v>
      </c>
    </row>
    <row r="274" spans="2:7" x14ac:dyDescent="0.25">
      <c r="B274" t="s">
        <v>760</v>
      </c>
      <c r="C274" t="s">
        <v>594</v>
      </c>
      <c r="D274" t="s">
        <v>599</v>
      </c>
      <c r="F274" s="22" t="s">
        <v>1263</v>
      </c>
      <c r="G274">
        <v>1</v>
      </c>
    </row>
    <row r="275" spans="2:7" x14ac:dyDescent="0.25">
      <c r="B275" t="s">
        <v>761</v>
      </c>
      <c r="C275" t="s">
        <v>594</v>
      </c>
      <c r="D275" t="s">
        <v>599</v>
      </c>
      <c r="F275" s="22" t="s">
        <v>1095</v>
      </c>
      <c r="G275">
        <v>1</v>
      </c>
    </row>
    <row r="276" spans="2:7" x14ac:dyDescent="0.25">
      <c r="B276" t="s">
        <v>762</v>
      </c>
      <c r="C276" t="s">
        <v>594</v>
      </c>
      <c r="D276" t="s">
        <v>599</v>
      </c>
      <c r="F276" s="22" t="s">
        <v>1267</v>
      </c>
      <c r="G276">
        <v>1</v>
      </c>
    </row>
    <row r="277" spans="2:7" x14ac:dyDescent="0.25">
      <c r="B277" t="s">
        <v>763</v>
      </c>
      <c r="C277" t="s">
        <v>594</v>
      </c>
      <c r="D277" t="s">
        <v>599</v>
      </c>
      <c r="F277" s="22" t="s">
        <v>1458</v>
      </c>
      <c r="G277">
        <v>1</v>
      </c>
    </row>
    <row r="278" spans="2:7" x14ac:dyDescent="0.25">
      <c r="B278" t="s">
        <v>361</v>
      </c>
      <c r="C278" t="s">
        <v>594</v>
      </c>
      <c r="D278" t="s">
        <v>599</v>
      </c>
      <c r="F278" s="22" t="s">
        <v>1270</v>
      </c>
      <c r="G278">
        <v>1</v>
      </c>
    </row>
    <row r="279" spans="2:7" x14ac:dyDescent="0.25">
      <c r="B279" t="s">
        <v>764</v>
      </c>
      <c r="C279" t="s">
        <v>594</v>
      </c>
      <c r="D279" t="s">
        <v>599</v>
      </c>
      <c r="F279" s="22" t="s">
        <v>1098</v>
      </c>
      <c r="G279">
        <v>1</v>
      </c>
    </row>
    <row r="280" spans="2:7" x14ac:dyDescent="0.25">
      <c r="B280" t="s">
        <v>562</v>
      </c>
      <c r="C280" t="s">
        <v>594</v>
      </c>
      <c r="D280" t="s">
        <v>599</v>
      </c>
      <c r="F280" s="22" t="s">
        <v>1277</v>
      </c>
      <c r="G280">
        <v>1</v>
      </c>
    </row>
    <row r="281" spans="2:7" x14ac:dyDescent="0.25">
      <c r="B281" t="s">
        <v>765</v>
      </c>
      <c r="C281" t="s">
        <v>594</v>
      </c>
      <c r="D281" t="s">
        <v>599</v>
      </c>
      <c r="F281" s="22" t="s">
        <v>787</v>
      </c>
      <c r="G281">
        <v>1</v>
      </c>
    </row>
    <row r="282" spans="2:7" x14ac:dyDescent="0.25">
      <c r="B282" t="s">
        <v>766</v>
      </c>
      <c r="C282" t="s">
        <v>594</v>
      </c>
      <c r="D282" t="s">
        <v>599</v>
      </c>
      <c r="F282" s="22" t="s">
        <v>1504</v>
      </c>
      <c r="G282">
        <v>1</v>
      </c>
    </row>
    <row r="283" spans="2:7" x14ac:dyDescent="0.25">
      <c r="B283" t="s">
        <v>561</v>
      </c>
      <c r="C283" t="s">
        <v>594</v>
      </c>
      <c r="D283" t="s">
        <v>599</v>
      </c>
      <c r="F283" s="22" t="s">
        <v>1460</v>
      </c>
      <c r="G283">
        <v>1</v>
      </c>
    </row>
    <row r="284" spans="2:7" x14ac:dyDescent="0.25">
      <c r="B284" t="s">
        <v>563</v>
      </c>
      <c r="C284" t="s">
        <v>594</v>
      </c>
      <c r="D284" t="s">
        <v>599</v>
      </c>
      <c r="F284" s="22" t="s">
        <v>838</v>
      </c>
      <c r="G284">
        <v>1</v>
      </c>
    </row>
    <row r="285" spans="2:7" x14ac:dyDescent="0.25">
      <c r="B285" t="s">
        <v>767</v>
      </c>
      <c r="C285" t="s">
        <v>594</v>
      </c>
      <c r="D285" t="s">
        <v>599</v>
      </c>
      <c r="F285" s="22" t="s">
        <v>789</v>
      </c>
      <c r="G285">
        <v>1</v>
      </c>
    </row>
    <row r="286" spans="2:7" x14ac:dyDescent="0.25">
      <c r="B286" t="s">
        <v>768</v>
      </c>
      <c r="C286" t="s">
        <v>594</v>
      </c>
      <c r="D286" t="s">
        <v>599</v>
      </c>
      <c r="F286" s="22" t="s">
        <v>593</v>
      </c>
      <c r="G286">
        <v>1</v>
      </c>
    </row>
    <row r="287" spans="2:7" x14ac:dyDescent="0.25">
      <c r="B287" t="s">
        <v>769</v>
      </c>
      <c r="C287" t="s">
        <v>594</v>
      </c>
      <c r="D287" t="s">
        <v>599</v>
      </c>
      <c r="F287" s="22" t="s">
        <v>1105</v>
      </c>
      <c r="G287">
        <v>1</v>
      </c>
    </row>
    <row r="288" spans="2:7" x14ac:dyDescent="0.25">
      <c r="B288" t="s">
        <v>231</v>
      </c>
      <c r="C288" t="s">
        <v>594</v>
      </c>
      <c r="D288" t="s">
        <v>599</v>
      </c>
      <c r="F288" s="22" t="s">
        <v>1505</v>
      </c>
      <c r="G288">
        <v>1</v>
      </c>
    </row>
    <row r="289" spans="2:7" x14ac:dyDescent="0.25">
      <c r="B289" t="s">
        <v>770</v>
      </c>
      <c r="C289" t="s">
        <v>594</v>
      </c>
      <c r="D289" t="s">
        <v>599</v>
      </c>
      <c r="F289" s="22" t="s">
        <v>1556</v>
      </c>
      <c r="G289">
        <v>1</v>
      </c>
    </row>
    <row r="290" spans="2:7" x14ac:dyDescent="0.25">
      <c r="B290" t="s">
        <v>771</v>
      </c>
      <c r="C290" t="s">
        <v>594</v>
      </c>
      <c r="D290" t="s">
        <v>599</v>
      </c>
      <c r="F290" s="22" t="s">
        <v>1506</v>
      </c>
      <c r="G290">
        <v>1</v>
      </c>
    </row>
    <row r="291" spans="2:7" x14ac:dyDescent="0.25">
      <c r="B291" t="s">
        <v>772</v>
      </c>
      <c r="C291" t="s">
        <v>594</v>
      </c>
      <c r="D291" t="s">
        <v>599</v>
      </c>
      <c r="F291" s="22" t="s">
        <v>1542</v>
      </c>
      <c r="G291">
        <v>1</v>
      </c>
    </row>
    <row r="292" spans="2:7" x14ac:dyDescent="0.25">
      <c r="B292" t="s">
        <v>773</v>
      </c>
      <c r="C292" t="s">
        <v>594</v>
      </c>
      <c r="D292" t="s">
        <v>599</v>
      </c>
      <c r="F292" s="22" t="s">
        <v>1508</v>
      </c>
      <c r="G292">
        <v>1</v>
      </c>
    </row>
    <row r="293" spans="2:7" x14ac:dyDescent="0.25">
      <c r="B293" t="s">
        <v>774</v>
      </c>
      <c r="C293" t="s">
        <v>594</v>
      </c>
      <c r="D293" t="s">
        <v>599</v>
      </c>
      <c r="F293" s="22" t="s">
        <v>1111</v>
      </c>
      <c r="G293">
        <v>1</v>
      </c>
    </row>
    <row r="294" spans="2:7" x14ac:dyDescent="0.25">
      <c r="B294" t="s">
        <v>775</v>
      </c>
      <c r="C294" t="s">
        <v>594</v>
      </c>
      <c r="D294" t="s">
        <v>599</v>
      </c>
      <c r="F294" s="22" t="s">
        <v>1417</v>
      </c>
      <c r="G294">
        <v>1</v>
      </c>
    </row>
    <row r="295" spans="2:7" x14ac:dyDescent="0.25">
      <c r="B295" t="s">
        <v>776</v>
      </c>
      <c r="C295" t="s">
        <v>594</v>
      </c>
      <c r="D295" t="s">
        <v>599</v>
      </c>
      <c r="F295" s="22" t="s">
        <v>1462</v>
      </c>
      <c r="G295">
        <v>1</v>
      </c>
    </row>
    <row r="296" spans="2:7" x14ac:dyDescent="0.25">
      <c r="B296" t="s">
        <v>266</v>
      </c>
      <c r="C296" t="s">
        <v>594</v>
      </c>
      <c r="D296" t="s">
        <v>599</v>
      </c>
      <c r="F296" s="22" t="s">
        <v>1301</v>
      </c>
      <c r="G296">
        <v>1</v>
      </c>
    </row>
    <row r="297" spans="2:7" x14ac:dyDescent="0.25">
      <c r="B297" t="s">
        <v>777</v>
      </c>
      <c r="C297" t="s">
        <v>777</v>
      </c>
      <c r="D297" t="s">
        <v>599</v>
      </c>
      <c r="F297" s="22" t="s">
        <v>1408</v>
      </c>
      <c r="G297">
        <v>1</v>
      </c>
    </row>
    <row r="298" spans="2:7" x14ac:dyDescent="0.25">
      <c r="B298" t="s">
        <v>367</v>
      </c>
      <c r="C298" t="s">
        <v>1407</v>
      </c>
      <c r="D298" t="s">
        <v>599</v>
      </c>
      <c r="F298" s="22" t="s">
        <v>1510</v>
      </c>
      <c r="G298">
        <v>1</v>
      </c>
    </row>
    <row r="299" spans="2:7" x14ac:dyDescent="0.25">
      <c r="B299" t="s">
        <v>1181</v>
      </c>
      <c r="C299" t="s">
        <v>1530</v>
      </c>
      <c r="D299" t="s">
        <v>599</v>
      </c>
      <c r="F299" s="22" t="s">
        <v>1464</v>
      </c>
      <c r="G299">
        <v>1</v>
      </c>
    </row>
    <row r="300" spans="2:7" x14ac:dyDescent="0.25">
      <c r="B300" t="s">
        <v>778</v>
      </c>
      <c r="C300" t="s">
        <v>779</v>
      </c>
      <c r="D300" t="s">
        <v>599</v>
      </c>
      <c r="F300" s="22" t="s">
        <v>1305</v>
      </c>
      <c r="G300">
        <v>1</v>
      </c>
    </row>
    <row r="301" spans="2:7" x14ac:dyDescent="0.25">
      <c r="B301" t="s">
        <v>780</v>
      </c>
      <c r="C301" t="s">
        <v>779</v>
      </c>
      <c r="D301" t="s">
        <v>599</v>
      </c>
      <c r="F301" s="22" t="s">
        <v>793</v>
      </c>
      <c r="G301">
        <v>1</v>
      </c>
    </row>
    <row r="302" spans="2:7" x14ac:dyDescent="0.25">
      <c r="B302" t="s">
        <v>781</v>
      </c>
      <c r="C302" t="s">
        <v>779</v>
      </c>
      <c r="D302" t="s">
        <v>599</v>
      </c>
      <c r="F302" s="22" t="s">
        <v>1319</v>
      </c>
      <c r="G302">
        <v>1</v>
      </c>
    </row>
    <row r="303" spans="2:7" x14ac:dyDescent="0.25">
      <c r="B303" t="s">
        <v>782</v>
      </c>
      <c r="C303" t="s">
        <v>779</v>
      </c>
      <c r="D303" t="s">
        <v>599</v>
      </c>
      <c r="F303" s="22" t="s">
        <v>1117</v>
      </c>
      <c r="G303">
        <v>1</v>
      </c>
    </row>
    <row r="304" spans="2:7" x14ac:dyDescent="0.25">
      <c r="B304" t="s">
        <v>783</v>
      </c>
      <c r="C304" t="s">
        <v>779</v>
      </c>
      <c r="D304" t="s">
        <v>599</v>
      </c>
      <c r="F304" s="22" t="s">
        <v>1512</v>
      </c>
      <c r="G304">
        <v>1</v>
      </c>
    </row>
    <row r="305" spans="2:7" x14ac:dyDescent="0.25">
      <c r="B305" t="s">
        <v>545</v>
      </c>
      <c r="C305" t="s">
        <v>779</v>
      </c>
      <c r="D305" t="s">
        <v>599</v>
      </c>
      <c r="F305" s="22" t="s">
        <v>1465</v>
      </c>
      <c r="G305">
        <v>1</v>
      </c>
    </row>
    <row r="306" spans="2:7" x14ac:dyDescent="0.25">
      <c r="B306" t="s">
        <v>784</v>
      </c>
      <c r="C306" t="s">
        <v>779</v>
      </c>
      <c r="D306" t="s">
        <v>599</v>
      </c>
      <c r="F306" s="22" t="s">
        <v>1328</v>
      </c>
      <c r="G306">
        <v>1</v>
      </c>
    </row>
    <row r="307" spans="2:7" x14ac:dyDescent="0.25">
      <c r="B307" t="s">
        <v>785</v>
      </c>
      <c r="C307" t="s">
        <v>779</v>
      </c>
      <c r="D307" t="s">
        <v>599</v>
      </c>
      <c r="F307" s="22" t="s">
        <v>1466</v>
      </c>
      <c r="G307">
        <v>1</v>
      </c>
    </row>
    <row r="308" spans="2:7" x14ac:dyDescent="0.25">
      <c r="B308" t="s">
        <v>786</v>
      </c>
      <c r="C308" t="s">
        <v>787</v>
      </c>
      <c r="D308" t="s">
        <v>599</v>
      </c>
      <c r="F308" s="22" t="s">
        <v>1332</v>
      </c>
      <c r="G308">
        <v>1</v>
      </c>
    </row>
    <row r="309" spans="2:7" x14ac:dyDescent="0.25">
      <c r="B309" t="s">
        <v>788</v>
      </c>
      <c r="C309" t="s">
        <v>789</v>
      </c>
      <c r="D309" t="s">
        <v>599</v>
      </c>
      <c r="F309" s="22" t="s">
        <v>1121</v>
      </c>
      <c r="G309">
        <v>1</v>
      </c>
    </row>
    <row r="310" spans="2:7" x14ac:dyDescent="0.25">
      <c r="B310" t="s">
        <v>790</v>
      </c>
      <c r="C310" t="s">
        <v>1408</v>
      </c>
      <c r="D310" t="s">
        <v>1395</v>
      </c>
      <c r="F310" s="22" t="s">
        <v>1513</v>
      </c>
      <c r="G310">
        <v>1</v>
      </c>
    </row>
    <row r="311" spans="2:7" x14ac:dyDescent="0.25">
      <c r="B311" t="s">
        <v>791</v>
      </c>
      <c r="C311" t="s">
        <v>1536</v>
      </c>
      <c r="D311" t="s">
        <v>599</v>
      </c>
      <c r="F311" s="22" t="s">
        <v>1409</v>
      </c>
      <c r="G311">
        <v>1</v>
      </c>
    </row>
    <row r="312" spans="2:7" x14ac:dyDescent="0.25">
      <c r="B312" t="s">
        <v>792</v>
      </c>
      <c r="C312" t="s">
        <v>793</v>
      </c>
      <c r="D312" t="s">
        <v>599</v>
      </c>
      <c r="F312" s="22" t="s">
        <v>628</v>
      </c>
      <c r="G312">
        <v>1</v>
      </c>
    </row>
    <row r="313" spans="2:7" x14ac:dyDescent="0.25">
      <c r="B313" t="s">
        <v>794</v>
      </c>
      <c r="C313" t="s">
        <v>1409</v>
      </c>
      <c r="D313" t="s">
        <v>599</v>
      </c>
      <c r="F313" s="22" t="s">
        <v>1126</v>
      </c>
      <c r="G313">
        <v>1</v>
      </c>
    </row>
    <row r="314" spans="2:7" x14ac:dyDescent="0.25">
      <c r="B314" t="s">
        <v>795</v>
      </c>
      <c r="C314" t="s">
        <v>1410</v>
      </c>
      <c r="D314" t="s">
        <v>599</v>
      </c>
      <c r="F314" s="22" t="s">
        <v>1345</v>
      </c>
      <c r="G314">
        <v>1</v>
      </c>
    </row>
    <row r="315" spans="2:7" x14ac:dyDescent="0.25">
      <c r="B315" t="s">
        <v>796</v>
      </c>
      <c r="C315" t="s">
        <v>1410</v>
      </c>
      <c r="D315" t="s">
        <v>599</v>
      </c>
      <c r="F315" s="22" t="s">
        <v>1129</v>
      </c>
      <c r="G315">
        <v>1</v>
      </c>
    </row>
    <row r="316" spans="2:7" x14ac:dyDescent="0.25">
      <c r="B316" t="s">
        <v>797</v>
      </c>
      <c r="C316" t="s">
        <v>1411</v>
      </c>
      <c r="D316" t="s">
        <v>599</v>
      </c>
      <c r="F316" s="22" t="s">
        <v>1347</v>
      </c>
      <c r="G316">
        <v>1</v>
      </c>
    </row>
    <row r="317" spans="2:7" x14ac:dyDescent="0.25">
      <c r="B317" t="s">
        <v>798</v>
      </c>
      <c r="C317" t="s">
        <v>799</v>
      </c>
      <c r="D317" t="s">
        <v>599</v>
      </c>
      <c r="F317" s="22" t="s">
        <v>1398</v>
      </c>
      <c r="G317">
        <v>1</v>
      </c>
    </row>
    <row r="318" spans="2:7" x14ac:dyDescent="0.25">
      <c r="B318" t="s">
        <v>800</v>
      </c>
      <c r="C318" t="s">
        <v>801</v>
      </c>
      <c r="D318" t="s">
        <v>599</v>
      </c>
      <c r="F318" s="22" t="s">
        <v>1516</v>
      </c>
      <c r="G318">
        <v>1</v>
      </c>
    </row>
    <row r="319" spans="2:7" x14ac:dyDescent="0.25">
      <c r="B319" t="s">
        <v>802</v>
      </c>
      <c r="C319" t="s">
        <v>803</v>
      </c>
      <c r="D319" t="s">
        <v>599</v>
      </c>
      <c r="F319" s="22" t="s">
        <v>1131</v>
      </c>
      <c r="G319">
        <v>1</v>
      </c>
    </row>
    <row r="320" spans="2:7" x14ac:dyDescent="0.25">
      <c r="B320" t="s">
        <v>378</v>
      </c>
      <c r="C320" t="s">
        <v>803</v>
      </c>
      <c r="D320" t="s">
        <v>599</v>
      </c>
      <c r="F320" s="22" t="s">
        <v>1354</v>
      </c>
      <c r="G320">
        <v>1</v>
      </c>
    </row>
    <row r="321" spans="2:7" x14ac:dyDescent="0.25">
      <c r="B321" t="s">
        <v>804</v>
      </c>
      <c r="C321" t="s">
        <v>803</v>
      </c>
      <c r="D321" t="s">
        <v>599</v>
      </c>
      <c r="F321" s="22" t="s">
        <v>1411</v>
      </c>
      <c r="G321">
        <v>1</v>
      </c>
    </row>
    <row r="322" spans="2:7" x14ac:dyDescent="0.25">
      <c r="B322" t="s">
        <v>805</v>
      </c>
      <c r="C322" t="s">
        <v>806</v>
      </c>
      <c r="D322" t="s">
        <v>599</v>
      </c>
      <c r="F322" s="22" t="s">
        <v>630</v>
      </c>
      <c r="G322">
        <v>1</v>
      </c>
    </row>
    <row r="323" spans="2:7" x14ac:dyDescent="0.25">
      <c r="B323" t="s">
        <v>807</v>
      </c>
      <c r="C323" t="s">
        <v>1412</v>
      </c>
      <c r="D323" t="s">
        <v>1395</v>
      </c>
      <c r="F323" s="22" t="s">
        <v>1133</v>
      </c>
      <c r="G323">
        <v>1</v>
      </c>
    </row>
    <row r="324" spans="2:7" x14ac:dyDescent="0.25">
      <c r="B324" t="s">
        <v>808</v>
      </c>
      <c r="C324" t="s">
        <v>1413</v>
      </c>
      <c r="D324" t="s">
        <v>599</v>
      </c>
      <c r="F324" s="22" t="s">
        <v>1518</v>
      </c>
      <c r="G324">
        <v>1</v>
      </c>
    </row>
    <row r="325" spans="2:7" x14ac:dyDescent="0.25">
      <c r="B325" t="s">
        <v>809</v>
      </c>
      <c r="C325" t="s">
        <v>1414</v>
      </c>
      <c r="D325" t="s">
        <v>599</v>
      </c>
      <c r="F325" s="22" t="s">
        <v>799</v>
      </c>
      <c r="G325">
        <v>1</v>
      </c>
    </row>
    <row r="326" spans="2:7" x14ac:dyDescent="0.25">
      <c r="B326" t="s">
        <v>810</v>
      </c>
      <c r="C326" t="s">
        <v>1414</v>
      </c>
      <c r="D326" t="s">
        <v>599</v>
      </c>
      <c r="F326" s="22" t="s">
        <v>1519</v>
      </c>
      <c r="G326">
        <v>1</v>
      </c>
    </row>
    <row r="327" spans="2:7" x14ac:dyDescent="0.25">
      <c r="B327" t="s">
        <v>811</v>
      </c>
      <c r="C327" t="s">
        <v>812</v>
      </c>
      <c r="D327" t="s">
        <v>1395</v>
      </c>
      <c r="F327" s="22" t="s">
        <v>1468</v>
      </c>
      <c r="G327">
        <v>1</v>
      </c>
    </row>
    <row r="328" spans="2:7" x14ac:dyDescent="0.25">
      <c r="B328" t="s">
        <v>813</v>
      </c>
      <c r="C328" t="s">
        <v>1545</v>
      </c>
      <c r="D328" t="s">
        <v>599</v>
      </c>
      <c r="F328" s="22" t="s">
        <v>1520</v>
      </c>
      <c r="G328">
        <v>1</v>
      </c>
    </row>
    <row r="329" spans="2:7" x14ac:dyDescent="0.25">
      <c r="B329" t="s">
        <v>814</v>
      </c>
      <c r="C329" t="s">
        <v>815</v>
      </c>
      <c r="D329" t="s">
        <v>599</v>
      </c>
      <c r="F329" s="22" t="s">
        <v>1469</v>
      </c>
      <c r="G329">
        <v>1</v>
      </c>
    </row>
    <row r="330" spans="2:7" x14ac:dyDescent="0.25">
      <c r="B330" t="s">
        <v>545</v>
      </c>
      <c r="C330" t="s">
        <v>591</v>
      </c>
      <c r="D330" t="s">
        <v>597</v>
      </c>
      <c r="F330" s="22" t="s">
        <v>1522</v>
      </c>
      <c r="G330">
        <v>1</v>
      </c>
    </row>
    <row r="331" spans="2:7" x14ac:dyDescent="0.25">
      <c r="B331" t="s">
        <v>816</v>
      </c>
      <c r="C331" t="s">
        <v>817</v>
      </c>
      <c r="D331" t="s">
        <v>1395</v>
      </c>
      <c r="F331" s="22" t="s">
        <v>801</v>
      </c>
      <c r="G331">
        <v>1</v>
      </c>
    </row>
    <row r="332" spans="2:7" x14ac:dyDescent="0.25">
      <c r="B332" t="s">
        <v>818</v>
      </c>
      <c r="C332" t="s">
        <v>819</v>
      </c>
      <c r="D332" t="s">
        <v>599</v>
      </c>
      <c r="F332" s="22" t="s">
        <v>1368</v>
      </c>
      <c r="G332">
        <v>1</v>
      </c>
    </row>
    <row r="333" spans="2:7" x14ac:dyDescent="0.25">
      <c r="B333" t="s">
        <v>820</v>
      </c>
      <c r="C333" t="s">
        <v>819</v>
      </c>
      <c r="D333" t="s">
        <v>599</v>
      </c>
      <c r="F333" s="22" t="s">
        <v>1470</v>
      </c>
      <c r="G333">
        <v>1</v>
      </c>
    </row>
    <row r="334" spans="2:7" x14ac:dyDescent="0.25">
      <c r="B334" t="s">
        <v>821</v>
      </c>
      <c r="C334" t="s">
        <v>819</v>
      </c>
      <c r="D334" t="s">
        <v>599</v>
      </c>
      <c r="F334" s="22" t="s">
        <v>1372</v>
      </c>
      <c r="G334">
        <v>1</v>
      </c>
    </row>
    <row r="335" spans="2:7" x14ac:dyDescent="0.25">
      <c r="B335" t="s">
        <v>822</v>
      </c>
      <c r="C335" t="s">
        <v>819</v>
      </c>
      <c r="D335" t="s">
        <v>599</v>
      </c>
      <c r="F335" s="22" t="s">
        <v>1400</v>
      </c>
      <c r="G335">
        <v>1</v>
      </c>
    </row>
    <row r="336" spans="2:7" x14ac:dyDescent="0.25">
      <c r="B336" t="s">
        <v>823</v>
      </c>
      <c r="C336" t="s">
        <v>819</v>
      </c>
      <c r="D336" t="s">
        <v>599</v>
      </c>
      <c r="F336" s="22" t="s">
        <v>1376</v>
      </c>
      <c r="G336">
        <v>1</v>
      </c>
    </row>
    <row r="337" spans="2:7" x14ac:dyDescent="0.25">
      <c r="B337" t="s">
        <v>824</v>
      </c>
      <c r="C337" t="s">
        <v>825</v>
      </c>
      <c r="D337" t="s">
        <v>599</v>
      </c>
      <c r="F337" s="22" t="s">
        <v>1141</v>
      </c>
      <c r="G337">
        <v>1</v>
      </c>
    </row>
    <row r="338" spans="2:7" x14ac:dyDescent="0.25">
      <c r="B338" t="s">
        <v>826</v>
      </c>
      <c r="C338" t="s">
        <v>1543</v>
      </c>
      <c r="D338" t="s">
        <v>599</v>
      </c>
      <c r="F338" s="22" t="s">
        <v>1526</v>
      </c>
      <c r="G338">
        <v>1</v>
      </c>
    </row>
    <row r="339" spans="2:7" x14ac:dyDescent="0.25">
      <c r="B339" t="s">
        <v>827</v>
      </c>
      <c r="C339" t="s">
        <v>828</v>
      </c>
      <c r="D339" t="s">
        <v>599</v>
      </c>
      <c r="F339" s="22" t="s">
        <v>1143</v>
      </c>
      <c r="G339">
        <v>1</v>
      </c>
    </row>
    <row r="340" spans="2:7" x14ac:dyDescent="0.25">
      <c r="B340" t="s">
        <v>829</v>
      </c>
      <c r="C340" t="s">
        <v>828</v>
      </c>
      <c r="D340" t="s">
        <v>599</v>
      </c>
      <c r="F340" s="22" t="s">
        <v>1385</v>
      </c>
      <c r="G340">
        <v>1</v>
      </c>
    </row>
    <row r="341" spans="2:7" x14ac:dyDescent="0.25">
      <c r="B341" t="s">
        <v>830</v>
      </c>
      <c r="C341" t="s">
        <v>831</v>
      </c>
      <c r="D341" t="s">
        <v>599</v>
      </c>
      <c r="F341" s="22" t="s">
        <v>1145</v>
      </c>
      <c r="G341">
        <v>1</v>
      </c>
    </row>
    <row r="342" spans="2:7" x14ac:dyDescent="0.25">
      <c r="B342" t="s">
        <v>832</v>
      </c>
      <c r="C342" t="s">
        <v>833</v>
      </c>
      <c r="D342" t="s">
        <v>599</v>
      </c>
      <c r="F342" s="22" t="s">
        <v>1529</v>
      </c>
      <c r="G342">
        <v>1</v>
      </c>
    </row>
    <row r="343" spans="2:7" x14ac:dyDescent="0.25">
      <c r="B343" t="s">
        <v>834</v>
      </c>
      <c r="C343" t="s">
        <v>833</v>
      </c>
      <c r="D343" t="s">
        <v>599</v>
      </c>
      <c r="F343" s="22" t="s">
        <v>1471</v>
      </c>
      <c r="G343">
        <v>1</v>
      </c>
    </row>
    <row r="344" spans="2:7" x14ac:dyDescent="0.25">
      <c r="B344" t="s">
        <v>835</v>
      </c>
      <c r="C344" t="s">
        <v>833</v>
      </c>
      <c r="D344" t="s">
        <v>599</v>
      </c>
      <c r="F344" s="22" t="s">
        <v>1391</v>
      </c>
      <c r="G344">
        <v>1</v>
      </c>
    </row>
    <row r="345" spans="2:7" x14ac:dyDescent="0.25">
      <c r="B345" t="s">
        <v>836</v>
      </c>
      <c r="C345" t="s">
        <v>1415</v>
      </c>
      <c r="D345" t="s">
        <v>1395</v>
      </c>
      <c r="F345" s="22" t="s">
        <v>1148</v>
      </c>
      <c r="G345">
        <v>1</v>
      </c>
    </row>
    <row r="346" spans="2:7" x14ac:dyDescent="0.25">
      <c r="B346" t="s">
        <v>837</v>
      </c>
      <c r="C346" t="s">
        <v>838</v>
      </c>
      <c r="D346" t="s">
        <v>599</v>
      </c>
      <c r="F346" s="22" t="s">
        <v>1541</v>
      </c>
      <c r="G346">
        <v>1</v>
      </c>
    </row>
    <row r="347" spans="2:7" x14ac:dyDescent="0.25">
      <c r="B347" t="s">
        <v>839</v>
      </c>
      <c r="C347" t="s">
        <v>1416</v>
      </c>
      <c r="D347" t="s">
        <v>599</v>
      </c>
      <c r="F347" s="22" t="s">
        <v>806</v>
      </c>
      <c r="G347">
        <v>1</v>
      </c>
    </row>
    <row r="348" spans="2:7" x14ac:dyDescent="0.25">
      <c r="B348" t="s">
        <v>840</v>
      </c>
      <c r="C348" t="s">
        <v>1417</v>
      </c>
      <c r="D348" t="s">
        <v>599</v>
      </c>
      <c r="F348" s="22" t="s">
        <v>1557</v>
      </c>
      <c r="G348">
        <v>1</v>
      </c>
    </row>
    <row r="349" spans="2:7" x14ac:dyDescent="0.25">
      <c r="B349" t="s">
        <v>841</v>
      </c>
      <c r="C349" t="s">
        <v>842</v>
      </c>
      <c r="D349" t="s">
        <v>599</v>
      </c>
      <c r="F349" s="22" t="s">
        <v>1150</v>
      </c>
      <c r="G349">
        <v>1</v>
      </c>
    </row>
    <row r="350" spans="2:7" x14ac:dyDescent="0.25">
      <c r="B350" t="s">
        <v>843</v>
      </c>
      <c r="C350" t="s">
        <v>844</v>
      </c>
      <c r="D350" t="s">
        <v>599</v>
      </c>
      <c r="F350" s="22" t="s">
        <v>866</v>
      </c>
      <c r="G350">
        <v>1</v>
      </c>
    </row>
    <row r="351" spans="2:7" x14ac:dyDescent="0.25">
      <c r="B351" t="s">
        <v>845</v>
      </c>
      <c r="C351" t="s">
        <v>1418</v>
      </c>
      <c r="D351" t="s">
        <v>599</v>
      </c>
      <c r="F351" s="22" t="s">
        <v>1152</v>
      </c>
      <c r="G351">
        <v>1</v>
      </c>
    </row>
    <row r="352" spans="2:7" x14ac:dyDescent="0.25">
      <c r="B352" t="s">
        <v>846</v>
      </c>
      <c r="C352" t="s">
        <v>1418</v>
      </c>
      <c r="D352" t="s">
        <v>599</v>
      </c>
      <c r="F352" s="22" t="s">
        <v>1559</v>
      </c>
      <c r="G352">
        <v>1</v>
      </c>
    </row>
    <row r="353" spans="2:7" x14ac:dyDescent="0.25">
      <c r="B353" t="s">
        <v>847</v>
      </c>
      <c r="C353" t="s">
        <v>848</v>
      </c>
      <c r="D353" t="s">
        <v>599</v>
      </c>
      <c r="F353" s="22" t="s">
        <v>1472</v>
      </c>
      <c r="G353">
        <v>1</v>
      </c>
    </row>
    <row r="354" spans="2:7" x14ac:dyDescent="0.25">
      <c r="B354" t="s">
        <v>849</v>
      </c>
      <c r="C354" t="s">
        <v>850</v>
      </c>
      <c r="D354" t="s">
        <v>599</v>
      </c>
      <c r="F354" s="22" t="s">
        <v>1554</v>
      </c>
      <c r="G354">
        <v>1</v>
      </c>
    </row>
    <row r="355" spans="2:7" x14ac:dyDescent="0.25">
      <c r="B355" t="s">
        <v>851</v>
      </c>
      <c r="C355" t="s">
        <v>852</v>
      </c>
      <c r="D355" t="s">
        <v>599</v>
      </c>
      <c r="F355" s="22" t="s">
        <v>1473</v>
      </c>
      <c r="G355">
        <v>1</v>
      </c>
    </row>
    <row r="356" spans="2:7" x14ac:dyDescent="0.25">
      <c r="B356" t="s">
        <v>853</v>
      </c>
      <c r="C356" t="s">
        <v>1419</v>
      </c>
      <c r="D356" t="s">
        <v>599</v>
      </c>
      <c r="F356" s="22" t="s">
        <v>1555</v>
      </c>
      <c r="G356">
        <v>1</v>
      </c>
    </row>
    <row r="357" spans="2:7" x14ac:dyDescent="0.25">
      <c r="B357" t="s">
        <v>854</v>
      </c>
      <c r="C357" t="s">
        <v>1419</v>
      </c>
      <c r="D357" t="s">
        <v>599</v>
      </c>
      <c r="F357" s="22" t="s">
        <v>1474</v>
      </c>
      <c r="G357">
        <v>1</v>
      </c>
    </row>
    <row r="358" spans="2:7" x14ac:dyDescent="0.25">
      <c r="B358" t="s">
        <v>855</v>
      </c>
      <c r="C358" t="s">
        <v>1419</v>
      </c>
      <c r="D358" t="s">
        <v>599</v>
      </c>
      <c r="F358" s="22" t="s">
        <v>1420</v>
      </c>
      <c r="G358">
        <v>1</v>
      </c>
    </row>
    <row r="359" spans="2:7" x14ac:dyDescent="0.25">
      <c r="B359" t="s">
        <v>856</v>
      </c>
      <c r="C359" t="s">
        <v>1419</v>
      </c>
      <c r="D359" t="s">
        <v>599</v>
      </c>
      <c r="F359" s="22" t="s">
        <v>1157</v>
      </c>
      <c r="G359">
        <v>1</v>
      </c>
    </row>
    <row r="360" spans="2:7" x14ac:dyDescent="0.25">
      <c r="B360" t="s">
        <v>857</v>
      </c>
      <c r="C360" t="s">
        <v>1419</v>
      </c>
      <c r="D360" t="s">
        <v>599</v>
      </c>
      <c r="F360" s="22" t="s">
        <v>605</v>
      </c>
      <c r="G360">
        <v>1</v>
      </c>
    </row>
    <row r="361" spans="2:7" x14ac:dyDescent="0.25">
      <c r="B361" t="s">
        <v>858</v>
      </c>
      <c r="C361" t="s">
        <v>1419</v>
      </c>
      <c r="D361" t="s">
        <v>599</v>
      </c>
      <c r="F361" s="22" t="s">
        <v>1109</v>
      </c>
      <c r="G361">
        <v>1</v>
      </c>
    </row>
    <row r="362" spans="2:7" x14ac:dyDescent="0.25">
      <c r="B362" t="s">
        <v>859</v>
      </c>
      <c r="C362" t="s">
        <v>1419</v>
      </c>
      <c r="D362" t="s">
        <v>599</v>
      </c>
      <c r="F362" s="22" t="s">
        <v>377</v>
      </c>
      <c r="G362">
        <v>975</v>
      </c>
    </row>
    <row r="363" spans="2:7" x14ac:dyDescent="0.25">
      <c r="B363" t="s">
        <v>860</v>
      </c>
      <c r="C363" t="s">
        <v>1419</v>
      </c>
      <c r="D363" t="s">
        <v>599</v>
      </c>
    </row>
    <row r="364" spans="2:7" x14ac:dyDescent="0.25">
      <c r="B364" t="s">
        <v>861</v>
      </c>
      <c r="C364" t="s">
        <v>862</v>
      </c>
      <c r="D364" t="s">
        <v>599</v>
      </c>
    </row>
    <row r="365" spans="2:7" x14ac:dyDescent="0.25">
      <c r="B365" t="s">
        <v>863</v>
      </c>
      <c r="C365" t="s">
        <v>864</v>
      </c>
      <c r="D365" t="s">
        <v>599</v>
      </c>
    </row>
    <row r="366" spans="2:7" x14ac:dyDescent="0.25">
      <c r="B366" t="s">
        <v>865</v>
      </c>
      <c r="C366" t="s">
        <v>866</v>
      </c>
      <c r="D366" t="s">
        <v>599</v>
      </c>
    </row>
    <row r="367" spans="2:7" x14ac:dyDescent="0.25">
      <c r="B367" t="s">
        <v>867</v>
      </c>
      <c r="C367" t="s">
        <v>1420</v>
      </c>
      <c r="D367" t="s">
        <v>599</v>
      </c>
    </row>
    <row r="368" spans="2:7" x14ac:dyDescent="0.25">
      <c r="B368" t="s">
        <v>868</v>
      </c>
      <c r="C368" t="s">
        <v>869</v>
      </c>
      <c r="D368" t="s">
        <v>599</v>
      </c>
    </row>
    <row r="369" spans="2:4" x14ac:dyDescent="0.25">
      <c r="B369" t="s">
        <v>349</v>
      </c>
      <c r="C369" t="s">
        <v>268</v>
      </c>
      <c r="D369" t="s">
        <v>598</v>
      </c>
    </row>
    <row r="370" spans="2:4" x14ac:dyDescent="0.25">
      <c r="B370" t="s">
        <v>348</v>
      </c>
      <c r="C370" t="s">
        <v>268</v>
      </c>
      <c r="D370" t="s">
        <v>598</v>
      </c>
    </row>
    <row r="371" spans="2:4" x14ac:dyDescent="0.25">
      <c r="B371" t="s">
        <v>191</v>
      </c>
      <c r="C371" t="s">
        <v>268</v>
      </c>
      <c r="D371" t="s">
        <v>598</v>
      </c>
    </row>
    <row r="372" spans="2:4" x14ac:dyDescent="0.25">
      <c r="B372" t="s">
        <v>193</v>
      </c>
      <c r="C372" t="s">
        <v>268</v>
      </c>
      <c r="D372" t="s">
        <v>598</v>
      </c>
    </row>
    <row r="373" spans="2:4" x14ac:dyDescent="0.25">
      <c r="B373" t="s">
        <v>176</v>
      </c>
      <c r="C373" t="s">
        <v>268</v>
      </c>
      <c r="D373" t="s">
        <v>598</v>
      </c>
    </row>
    <row r="374" spans="2:4" x14ac:dyDescent="0.25">
      <c r="B374" t="s">
        <v>358</v>
      </c>
      <c r="C374" t="s">
        <v>268</v>
      </c>
      <c r="D374" t="s">
        <v>598</v>
      </c>
    </row>
    <row r="375" spans="2:4" x14ac:dyDescent="0.25">
      <c r="B375" t="s">
        <v>255</v>
      </c>
      <c r="C375" t="s">
        <v>268</v>
      </c>
      <c r="D375" t="s">
        <v>598</v>
      </c>
    </row>
    <row r="376" spans="2:4" x14ac:dyDescent="0.25">
      <c r="B376" t="s">
        <v>251</v>
      </c>
      <c r="C376" t="s">
        <v>268</v>
      </c>
      <c r="D376" t="s">
        <v>598</v>
      </c>
    </row>
    <row r="377" spans="2:4" x14ac:dyDescent="0.25">
      <c r="B377" t="s">
        <v>253</v>
      </c>
      <c r="C377" t="s">
        <v>268</v>
      </c>
      <c r="D377" t="s">
        <v>598</v>
      </c>
    </row>
    <row r="378" spans="2:4" x14ac:dyDescent="0.25">
      <c r="B378" t="s">
        <v>254</v>
      </c>
      <c r="C378" t="s">
        <v>268</v>
      </c>
      <c r="D378" t="s">
        <v>598</v>
      </c>
    </row>
    <row r="379" spans="2:4" x14ac:dyDescent="0.25">
      <c r="B379" t="s">
        <v>249</v>
      </c>
      <c r="C379" t="s">
        <v>268</v>
      </c>
      <c r="D379" t="s">
        <v>598</v>
      </c>
    </row>
    <row r="380" spans="2:4" x14ac:dyDescent="0.25">
      <c r="B380" t="s">
        <v>267</v>
      </c>
      <c r="C380" t="s">
        <v>268</v>
      </c>
      <c r="D380" t="s">
        <v>598</v>
      </c>
    </row>
    <row r="381" spans="2:4" x14ac:dyDescent="0.25">
      <c r="B381" t="s">
        <v>870</v>
      </c>
      <c r="C381" t="s">
        <v>871</v>
      </c>
      <c r="D381" t="s">
        <v>599</v>
      </c>
    </row>
    <row r="382" spans="2:4" x14ac:dyDescent="0.25">
      <c r="B382" t="s">
        <v>872</v>
      </c>
      <c r="C382" t="s">
        <v>873</v>
      </c>
      <c r="D382" t="s">
        <v>599</v>
      </c>
    </row>
    <row r="383" spans="2:4" x14ac:dyDescent="0.25">
      <c r="B383" t="s">
        <v>874</v>
      </c>
      <c r="C383" t="s">
        <v>1421</v>
      </c>
      <c r="D383" t="s">
        <v>599</v>
      </c>
    </row>
    <row r="384" spans="2:4" x14ac:dyDescent="0.25">
      <c r="B384" t="s">
        <v>875</v>
      </c>
      <c r="C384" t="s">
        <v>876</v>
      </c>
      <c r="D384" t="s">
        <v>1395</v>
      </c>
    </row>
    <row r="385" spans="2:4" x14ac:dyDescent="0.25">
      <c r="B385" t="s">
        <v>877</v>
      </c>
      <c r="C385" t="s">
        <v>878</v>
      </c>
      <c r="D385" t="s">
        <v>599</v>
      </c>
    </row>
    <row r="386" spans="2:4" x14ac:dyDescent="0.25">
      <c r="B386" t="s">
        <v>879</v>
      </c>
      <c r="C386" t="s">
        <v>880</v>
      </c>
      <c r="D386" t="s">
        <v>599</v>
      </c>
    </row>
    <row r="387" spans="2:4" x14ac:dyDescent="0.25">
      <c r="B387" t="s">
        <v>881</v>
      </c>
      <c r="C387" t="s">
        <v>882</v>
      </c>
      <c r="D387" t="s">
        <v>599</v>
      </c>
    </row>
    <row r="388" spans="2:4" x14ac:dyDescent="0.25">
      <c r="B388" t="s">
        <v>883</v>
      </c>
      <c r="C388" t="s">
        <v>884</v>
      </c>
      <c r="D388" t="s">
        <v>599</v>
      </c>
    </row>
    <row r="389" spans="2:4" x14ac:dyDescent="0.25">
      <c r="B389" t="s">
        <v>885</v>
      </c>
      <c r="C389" t="s">
        <v>886</v>
      </c>
      <c r="D389" t="s">
        <v>599</v>
      </c>
    </row>
    <row r="390" spans="2:4" x14ac:dyDescent="0.25">
      <c r="B390" t="s">
        <v>887</v>
      </c>
      <c r="C390" t="s">
        <v>888</v>
      </c>
      <c r="D390" t="s">
        <v>599</v>
      </c>
    </row>
    <row r="391" spans="2:4" x14ac:dyDescent="0.25">
      <c r="B391" t="s">
        <v>525</v>
      </c>
      <c r="C391" t="s">
        <v>526</v>
      </c>
      <c r="D391" t="s">
        <v>598</v>
      </c>
    </row>
    <row r="392" spans="2:4" x14ac:dyDescent="0.25">
      <c r="B392" t="s">
        <v>524</v>
      </c>
      <c r="C392" t="s">
        <v>526</v>
      </c>
      <c r="D392" t="s">
        <v>598</v>
      </c>
    </row>
    <row r="393" spans="2:4" x14ac:dyDescent="0.25">
      <c r="B393" t="s">
        <v>889</v>
      </c>
      <c r="C393" t="s">
        <v>890</v>
      </c>
      <c r="D393" t="s">
        <v>599</v>
      </c>
    </row>
    <row r="394" spans="2:4" x14ac:dyDescent="0.25">
      <c r="B394" t="s">
        <v>891</v>
      </c>
      <c r="C394" t="s">
        <v>892</v>
      </c>
      <c r="D394" t="s">
        <v>599</v>
      </c>
    </row>
    <row r="395" spans="2:4" x14ac:dyDescent="0.25">
      <c r="B395" t="s">
        <v>893</v>
      </c>
      <c r="C395" t="s">
        <v>1422</v>
      </c>
      <c r="D395" t="s">
        <v>599</v>
      </c>
    </row>
    <row r="396" spans="2:4" x14ac:dyDescent="0.25">
      <c r="B396" t="s">
        <v>894</v>
      </c>
      <c r="C396" t="s">
        <v>1422</v>
      </c>
      <c r="D396" t="s">
        <v>599</v>
      </c>
    </row>
    <row r="397" spans="2:4" x14ac:dyDescent="0.25">
      <c r="B397" t="s">
        <v>895</v>
      </c>
      <c r="C397" t="s">
        <v>1422</v>
      </c>
      <c r="D397" t="s">
        <v>599</v>
      </c>
    </row>
    <row r="398" spans="2:4" x14ac:dyDescent="0.25">
      <c r="B398" t="s">
        <v>896</v>
      </c>
      <c r="C398" t="s">
        <v>1423</v>
      </c>
      <c r="D398" t="s">
        <v>1395</v>
      </c>
    </row>
    <row r="399" spans="2:4" x14ac:dyDescent="0.25">
      <c r="B399" t="s">
        <v>897</v>
      </c>
      <c r="C399" t="s">
        <v>898</v>
      </c>
      <c r="D399" t="s">
        <v>599</v>
      </c>
    </row>
    <row r="400" spans="2:4" x14ac:dyDescent="0.25">
      <c r="B400" t="s">
        <v>899</v>
      </c>
      <c r="C400" t="s">
        <v>898</v>
      </c>
      <c r="D400" t="s">
        <v>599</v>
      </c>
    </row>
    <row r="401" spans="2:4" x14ac:dyDescent="0.25">
      <c r="B401" t="s">
        <v>900</v>
      </c>
      <c r="C401" t="s">
        <v>1424</v>
      </c>
      <c r="D401" t="s">
        <v>599</v>
      </c>
    </row>
    <row r="402" spans="2:4" x14ac:dyDescent="0.25">
      <c r="B402" t="s">
        <v>901</v>
      </c>
      <c r="C402" t="s">
        <v>902</v>
      </c>
      <c r="D402" t="s">
        <v>599</v>
      </c>
    </row>
    <row r="403" spans="2:4" x14ac:dyDescent="0.25">
      <c r="B403" t="s">
        <v>903</v>
      </c>
      <c r="C403" t="s">
        <v>902</v>
      </c>
      <c r="D403" t="s">
        <v>599</v>
      </c>
    </row>
    <row r="404" spans="2:4" x14ac:dyDescent="0.25">
      <c r="B404" t="s">
        <v>904</v>
      </c>
      <c r="C404" t="s">
        <v>905</v>
      </c>
      <c r="D404" t="s">
        <v>599</v>
      </c>
    </row>
    <row r="405" spans="2:4" x14ac:dyDescent="0.25">
      <c r="B405" t="s">
        <v>906</v>
      </c>
      <c r="C405" t="s">
        <v>907</v>
      </c>
      <c r="D405" t="s">
        <v>599</v>
      </c>
    </row>
    <row r="406" spans="2:4" x14ac:dyDescent="0.25">
      <c r="B406" t="s">
        <v>908</v>
      </c>
      <c r="C406" t="s">
        <v>907</v>
      </c>
      <c r="D406" t="s">
        <v>599</v>
      </c>
    </row>
    <row r="407" spans="2:4" x14ac:dyDescent="0.25">
      <c r="B407" t="s">
        <v>909</v>
      </c>
      <c r="C407" t="s">
        <v>1425</v>
      </c>
      <c r="D407" t="s">
        <v>599</v>
      </c>
    </row>
    <row r="408" spans="2:4" x14ac:dyDescent="0.25">
      <c r="B408" t="s">
        <v>910</v>
      </c>
      <c r="C408" t="s">
        <v>911</v>
      </c>
      <c r="D408" t="s">
        <v>599</v>
      </c>
    </row>
    <row r="409" spans="2:4" x14ac:dyDescent="0.25">
      <c r="B409" t="s">
        <v>912</v>
      </c>
      <c r="C409" t="s">
        <v>1426</v>
      </c>
      <c r="D409" t="s">
        <v>599</v>
      </c>
    </row>
    <row r="410" spans="2:4" x14ac:dyDescent="0.25">
      <c r="B410" t="s">
        <v>913</v>
      </c>
      <c r="C410" t="s">
        <v>914</v>
      </c>
      <c r="D410" t="s">
        <v>599</v>
      </c>
    </row>
    <row r="411" spans="2:4" x14ac:dyDescent="0.25">
      <c r="B411" t="s">
        <v>915</v>
      </c>
      <c r="C411" t="s">
        <v>916</v>
      </c>
      <c r="D411" t="s">
        <v>599</v>
      </c>
    </row>
    <row r="412" spans="2:4" x14ac:dyDescent="0.25">
      <c r="B412" t="s">
        <v>917</v>
      </c>
      <c r="C412" t="s">
        <v>916</v>
      </c>
      <c r="D412" t="s">
        <v>599</v>
      </c>
    </row>
    <row r="413" spans="2:4" x14ac:dyDescent="0.25">
      <c r="B413" t="s">
        <v>918</v>
      </c>
      <c r="C413" t="s">
        <v>1427</v>
      </c>
      <c r="D413" t="s">
        <v>599</v>
      </c>
    </row>
    <row r="414" spans="2:4" x14ac:dyDescent="0.25">
      <c r="B414" t="s">
        <v>919</v>
      </c>
      <c r="C414" t="s">
        <v>1428</v>
      </c>
      <c r="D414" t="s">
        <v>599</v>
      </c>
    </row>
    <row r="415" spans="2:4" x14ac:dyDescent="0.25">
      <c r="B415" t="s">
        <v>920</v>
      </c>
      <c r="C415" t="s">
        <v>921</v>
      </c>
      <c r="D415" t="s">
        <v>599</v>
      </c>
    </row>
    <row r="416" spans="2:4" x14ac:dyDescent="0.25">
      <c r="B416" t="s">
        <v>922</v>
      </c>
      <c r="C416" t="s">
        <v>1429</v>
      </c>
      <c r="D416" t="s">
        <v>599</v>
      </c>
    </row>
    <row r="417" spans="2:4" x14ac:dyDescent="0.25">
      <c r="B417" t="s">
        <v>923</v>
      </c>
      <c r="C417" t="s">
        <v>924</v>
      </c>
      <c r="D417" t="s">
        <v>599</v>
      </c>
    </row>
    <row r="418" spans="2:4" x14ac:dyDescent="0.25">
      <c r="B418" t="s">
        <v>925</v>
      </c>
      <c r="C418" t="s">
        <v>1430</v>
      </c>
      <c r="D418" t="s">
        <v>599</v>
      </c>
    </row>
    <row r="419" spans="2:4" x14ac:dyDescent="0.25">
      <c r="B419" t="s">
        <v>926</v>
      </c>
      <c r="C419" t="s">
        <v>927</v>
      </c>
      <c r="D419" t="s">
        <v>599</v>
      </c>
    </row>
    <row r="420" spans="2:4" x14ac:dyDescent="0.25">
      <c r="B420" t="s">
        <v>928</v>
      </c>
      <c r="C420" t="s">
        <v>1431</v>
      </c>
      <c r="D420" t="s">
        <v>599</v>
      </c>
    </row>
    <row r="421" spans="2:4" x14ac:dyDescent="0.25">
      <c r="B421" t="s">
        <v>929</v>
      </c>
      <c r="C421" t="s">
        <v>930</v>
      </c>
      <c r="D421" t="s">
        <v>599</v>
      </c>
    </row>
    <row r="422" spans="2:4" x14ac:dyDescent="0.25">
      <c r="B422" t="s">
        <v>931</v>
      </c>
      <c r="C422" t="s">
        <v>1432</v>
      </c>
      <c r="D422" t="s">
        <v>1395</v>
      </c>
    </row>
    <row r="423" spans="2:4" x14ac:dyDescent="0.25">
      <c r="B423" t="s">
        <v>932</v>
      </c>
      <c r="C423" t="s">
        <v>933</v>
      </c>
      <c r="D423" t="s">
        <v>599</v>
      </c>
    </row>
    <row r="424" spans="2:4" x14ac:dyDescent="0.25">
      <c r="B424" t="s">
        <v>934</v>
      </c>
      <c r="C424" t="s">
        <v>935</v>
      </c>
      <c r="D424" t="s">
        <v>599</v>
      </c>
    </row>
    <row r="425" spans="2:4" x14ac:dyDescent="0.25">
      <c r="B425" t="s">
        <v>936</v>
      </c>
      <c r="C425" t="s">
        <v>937</v>
      </c>
      <c r="D425" t="s">
        <v>599</v>
      </c>
    </row>
    <row r="426" spans="2:4" x14ac:dyDescent="0.25">
      <c r="B426" t="s">
        <v>938</v>
      </c>
      <c r="C426" t="s">
        <v>939</v>
      </c>
      <c r="D426" t="s">
        <v>599</v>
      </c>
    </row>
    <row r="427" spans="2:4" x14ac:dyDescent="0.25">
      <c r="B427" t="s">
        <v>940</v>
      </c>
      <c r="C427" t="s">
        <v>1433</v>
      </c>
      <c r="D427" t="s">
        <v>599</v>
      </c>
    </row>
    <row r="428" spans="2:4" x14ac:dyDescent="0.25">
      <c r="B428" t="s">
        <v>941</v>
      </c>
      <c r="C428" t="s">
        <v>942</v>
      </c>
      <c r="D428" t="s">
        <v>599</v>
      </c>
    </row>
    <row r="429" spans="2:4" x14ac:dyDescent="0.25">
      <c r="B429" t="s">
        <v>943</v>
      </c>
      <c r="C429" t="s">
        <v>944</v>
      </c>
      <c r="D429" t="s">
        <v>599</v>
      </c>
    </row>
    <row r="430" spans="2:4" x14ac:dyDescent="0.25">
      <c r="B430" t="s">
        <v>945</v>
      </c>
      <c r="C430" t="s">
        <v>946</v>
      </c>
      <c r="D430" t="s">
        <v>599</v>
      </c>
    </row>
    <row r="431" spans="2:4" x14ac:dyDescent="0.25">
      <c r="B431" t="s">
        <v>947</v>
      </c>
      <c r="C431" t="s">
        <v>1434</v>
      </c>
      <c r="D431" t="s">
        <v>599</v>
      </c>
    </row>
    <row r="432" spans="2:4" x14ac:dyDescent="0.25">
      <c r="B432" t="s">
        <v>948</v>
      </c>
      <c r="C432" t="s">
        <v>949</v>
      </c>
      <c r="D432" t="s">
        <v>599</v>
      </c>
    </row>
    <row r="433" spans="2:4" x14ac:dyDescent="0.25">
      <c r="B433" t="s">
        <v>950</v>
      </c>
      <c r="C433" t="s">
        <v>1435</v>
      </c>
      <c r="D433" t="s">
        <v>599</v>
      </c>
    </row>
    <row r="434" spans="2:4" x14ac:dyDescent="0.25">
      <c r="B434" t="s">
        <v>951</v>
      </c>
      <c r="C434" t="s">
        <v>1396</v>
      </c>
      <c r="D434" t="s">
        <v>599</v>
      </c>
    </row>
    <row r="435" spans="2:4" x14ac:dyDescent="0.25">
      <c r="B435" t="s">
        <v>952</v>
      </c>
      <c r="C435" t="s">
        <v>1533</v>
      </c>
      <c r="D435" t="s">
        <v>599</v>
      </c>
    </row>
    <row r="436" spans="2:4" x14ac:dyDescent="0.25">
      <c r="B436" t="s">
        <v>953</v>
      </c>
      <c r="C436" t="s">
        <v>1533</v>
      </c>
      <c r="D436" t="s">
        <v>1395</v>
      </c>
    </row>
    <row r="437" spans="2:4" x14ac:dyDescent="0.25">
      <c r="B437" t="s">
        <v>379</v>
      </c>
      <c r="C437" t="s">
        <v>339</v>
      </c>
      <c r="D437" t="s">
        <v>597</v>
      </c>
    </row>
    <row r="438" spans="2:4" x14ac:dyDescent="0.25">
      <c r="B438" t="s">
        <v>379</v>
      </c>
      <c r="C438" t="s">
        <v>339</v>
      </c>
      <c r="D438" t="s">
        <v>599</v>
      </c>
    </row>
    <row r="439" spans="2:4" x14ac:dyDescent="0.25">
      <c r="B439" t="s">
        <v>954</v>
      </c>
      <c r="C439" t="s">
        <v>955</v>
      </c>
      <c r="D439" t="s">
        <v>599</v>
      </c>
    </row>
    <row r="440" spans="2:4" x14ac:dyDescent="0.25">
      <c r="B440" t="s">
        <v>569</v>
      </c>
      <c r="C440" t="s">
        <v>44</v>
      </c>
      <c r="D440" t="s">
        <v>597</v>
      </c>
    </row>
    <row r="441" spans="2:4" x14ac:dyDescent="0.25">
      <c r="B441" t="s">
        <v>546</v>
      </c>
      <c r="C441" t="s">
        <v>44</v>
      </c>
      <c r="D441" t="s">
        <v>597</v>
      </c>
    </row>
    <row r="442" spans="2:4" x14ac:dyDescent="0.25">
      <c r="B442" t="s">
        <v>76</v>
      </c>
      <c r="C442" t="s">
        <v>44</v>
      </c>
      <c r="D442" t="s">
        <v>597</v>
      </c>
    </row>
    <row r="443" spans="2:4" x14ac:dyDescent="0.25">
      <c r="B443" t="s">
        <v>547</v>
      </c>
      <c r="C443" t="s">
        <v>44</v>
      </c>
      <c r="D443" t="s">
        <v>597</v>
      </c>
    </row>
    <row r="444" spans="2:4" x14ac:dyDescent="0.25">
      <c r="B444" t="s">
        <v>77</v>
      </c>
      <c r="C444" t="s">
        <v>44</v>
      </c>
      <c r="D444" t="s">
        <v>597</v>
      </c>
    </row>
    <row r="445" spans="2:4" x14ac:dyDescent="0.25">
      <c r="B445" t="s">
        <v>549</v>
      </c>
      <c r="C445" t="s">
        <v>44</v>
      </c>
      <c r="D445" t="s">
        <v>597</v>
      </c>
    </row>
    <row r="446" spans="2:4" x14ac:dyDescent="0.25">
      <c r="B446" t="s">
        <v>78</v>
      </c>
      <c r="C446" t="s">
        <v>44</v>
      </c>
      <c r="D446" t="s">
        <v>597</v>
      </c>
    </row>
    <row r="447" spans="2:4" x14ac:dyDescent="0.25">
      <c r="B447" t="s">
        <v>79</v>
      </c>
      <c r="C447" t="s">
        <v>44</v>
      </c>
      <c r="D447" t="s">
        <v>597</v>
      </c>
    </row>
    <row r="448" spans="2:4" x14ac:dyDescent="0.25">
      <c r="B448" t="s">
        <v>80</v>
      </c>
      <c r="C448" t="s">
        <v>44</v>
      </c>
      <c r="D448" t="s">
        <v>597</v>
      </c>
    </row>
    <row r="449" spans="2:4" x14ac:dyDescent="0.25">
      <c r="B449" t="s">
        <v>81</v>
      </c>
      <c r="C449" t="s">
        <v>44</v>
      </c>
      <c r="D449" t="s">
        <v>597</v>
      </c>
    </row>
    <row r="450" spans="2:4" x14ac:dyDescent="0.25">
      <c r="B450" t="s">
        <v>573</v>
      </c>
      <c r="C450" t="s">
        <v>44</v>
      </c>
      <c r="D450" t="s">
        <v>597</v>
      </c>
    </row>
    <row r="451" spans="2:4" x14ac:dyDescent="0.25">
      <c r="B451" t="s">
        <v>570</v>
      </c>
      <c r="C451" t="s">
        <v>44</v>
      </c>
      <c r="D451" t="s">
        <v>597</v>
      </c>
    </row>
    <row r="452" spans="2:4" x14ac:dyDescent="0.25">
      <c r="B452" t="s">
        <v>83</v>
      </c>
      <c r="C452" t="s">
        <v>44</v>
      </c>
      <c r="D452" t="s">
        <v>597</v>
      </c>
    </row>
    <row r="453" spans="2:4" x14ac:dyDescent="0.25">
      <c r="B453" t="s">
        <v>68</v>
      </c>
      <c r="C453" t="s">
        <v>44</v>
      </c>
      <c r="D453" t="s">
        <v>597</v>
      </c>
    </row>
    <row r="454" spans="2:4" x14ac:dyDescent="0.25">
      <c r="B454" t="s">
        <v>86</v>
      </c>
      <c r="C454" t="s">
        <v>44</v>
      </c>
      <c r="D454" t="s">
        <v>597</v>
      </c>
    </row>
    <row r="455" spans="2:4" x14ac:dyDescent="0.25">
      <c r="B455" t="s">
        <v>564</v>
      </c>
      <c r="C455" t="s">
        <v>44</v>
      </c>
      <c r="D455" t="s">
        <v>597</v>
      </c>
    </row>
    <row r="456" spans="2:4" x14ac:dyDescent="0.25">
      <c r="B456" t="s">
        <v>565</v>
      </c>
      <c r="C456" t="s">
        <v>44</v>
      </c>
      <c r="D456" t="s">
        <v>597</v>
      </c>
    </row>
    <row r="457" spans="2:4" x14ac:dyDescent="0.25">
      <c r="B457" t="s">
        <v>566</v>
      </c>
      <c r="C457" t="s">
        <v>44</v>
      </c>
      <c r="D457" t="s">
        <v>597</v>
      </c>
    </row>
    <row r="458" spans="2:4" x14ac:dyDescent="0.25">
      <c r="B458" t="s">
        <v>567</v>
      </c>
      <c r="C458" t="s">
        <v>44</v>
      </c>
      <c r="D458" t="s">
        <v>597</v>
      </c>
    </row>
    <row r="459" spans="2:4" x14ac:dyDescent="0.25">
      <c r="B459" t="s">
        <v>568</v>
      </c>
      <c r="C459" t="s">
        <v>44</v>
      </c>
      <c r="D459" t="s">
        <v>597</v>
      </c>
    </row>
    <row r="460" spans="2:4" x14ac:dyDescent="0.25">
      <c r="B460" t="s">
        <v>103</v>
      </c>
      <c r="C460" t="s">
        <v>44</v>
      </c>
      <c r="D460" t="s">
        <v>598</v>
      </c>
    </row>
    <row r="461" spans="2:4" x14ac:dyDescent="0.25">
      <c r="B461" t="s">
        <v>93</v>
      </c>
      <c r="C461" t="s">
        <v>44</v>
      </c>
      <c r="D461" t="s">
        <v>598</v>
      </c>
    </row>
    <row r="462" spans="2:4" x14ac:dyDescent="0.25">
      <c r="B462" t="s">
        <v>96</v>
      </c>
      <c r="C462" t="s">
        <v>44</v>
      </c>
      <c r="D462" t="s">
        <v>598</v>
      </c>
    </row>
    <row r="463" spans="2:4" x14ac:dyDescent="0.25">
      <c r="B463" t="s">
        <v>105</v>
      </c>
      <c r="C463" t="s">
        <v>44</v>
      </c>
      <c r="D463" t="s">
        <v>598</v>
      </c>
    </row>
    <row r="464" spans="2:4" x14ac:dyDescent="0.25">
      <c r="B464" t="s">
        <v>110</v>
      </c>
      <c r="C464" t="s">
        <v>44</v>
      </c>
      <c r="D464" t="s">
        <v>598</v>
      </c>
    </row>
    <row r="465" spans="2:4" x14ac:dyDescent="0.25">
      <c r="B465" t="s">
        <v>494</v>
      </c>
      <c r="C465" t="s">
        <v>44</v>
      </c>
      <c r="D465" t="s">
        <v>598</v>
      </c>
    </row>
    <row r="466" spans="2:4" x14ac:dyDescent="0.25">
      <c r="B466" t="s">
        <v>104</v>
      </c>
      <c r="C466" t="s">
        <v>44</v>
      </c>
      <c r="D466" t="s">
        <v>598</v>
      </c>
    </row>
    <row r="467" spans="2:4" x14ac:dyDescent="0.25">
      <c r="B467" t="s">
        <v>94</v>
      </c>
      <c r="C467" t="s">
        <v>44</v>
      </c>
      <c r="D467" t="s">
        <v>598</v>
      </c>
    </row>
    <row r="468" spans="2:4" x14ac:dyDescent="0.25">
      <c r="B468" t="s">
        <v>92</v>
      </c>
      <c r="C468" t="s">
        <v>44</v>
      </c>
      <c r="D468" t="s">
        <v>598</v>
      </c>
    </row>
    <row r="469" spans="2:4" x14ac:dyDescent="0.25">
      <c r="B469" t="s">
        <v>347</v>
      </c>
      <c r="C469" t="s">
        <v>44</v>
      </c>
      <c r="D469" t="s">
        <v>598</v>
      </c>
    </row>
    <row r="470" spans="2:4" x14ac:dyDescent="0.25">
      <c r="B470" t="s">
        <v>108</v>
      </c>
      <c r="C470" t="s">
        <v>44</v>
      </c>
      <c r="D470" t="s">
        <v>598</v>
      </c>
    </row>
    <row r="471" spans="2:4" x14ac:dyDescent="0.25">
      <c r="B471" t="s">
        <v>106</v>
      </c>
      <c r="C471" t="s">
        <v>44</v>
      </c>
      <c r="D471" t="s">
        <v>598</v>
      </c>
    </row>
    <row r="472" spans="2:4" x14ac:dyDescent="0.25">
      <c r="B472" t="s">
        <v>109</v>
      </c>
      <c r="C472" t="s">
        <v>44</v>
      </c>
      <c r="D472" t="s">
        <v>598</v>
      </c>
    </row>
    <row r="473" spans="2:4" x14ac:dyDescent="0.25">
      <c r="B473" t="s">
        <v>107</v>
      </c>
      <c r="C473" t="s">
        <v>44</v>
      </c>
      <c r="D473" t="s">
        <v>598</v>
      </c>
    </row>
    <row r="474" spans="2:4" x14ac:dyDescent="0.25">
      <c r="B474" t="s">
        <v>95</v>
      </c>
      <c r="C474" t="s">
        <v>44</v>
      </c>
      <c r="D474" t="s">
        <v>598</v>
      </c>
    </row>
    <row r="475" spans="2:4" x14ac:dyDescent="0.25">
      <c r="B475" t="s">
        <v>112</v>
      </c>
      <c r="C475" t="s">
        <v>44</v>
      </c>
      <c r="D475" t="s">
        <v>598</v>
      </c>
    </row>
    <row r="476" spans="2:4" x14ac:dyDescent="0.25">
      <c r="B476" t="s">
        <v>111</v>
      </c>
      <c r="C476" t="s">
        <v>44</v>
      </c>
      <c r="D476" t="s">
        <v>598</v>
      </c>
    </row>
    <row r="477" spans="2:4" x14ac:dyDescent="0.25">
      <c r="B477" t="s">
        <v>113</v>
      </c>
      <c r="C477" t="s">
        <v>44</v>
      </c>
      <c r="D477" t="s">
        <v>598</v>
      </c>
    </row>
    <row r="478" spans="2:4" x14ac:dyDescent="0.25">
      <c r="B478" t="s">
        <v>200</v>
      </c>
      <c r="C478" t="s">
        <v>44</v>
      </c>
      <c r="D478" t="s">
        <v>598</v>
      </c>
    </row>
    <row r="479" spans="2:4" x14ac:dyDescent="0.25">
      <c r="B479" t="s">
        <v>169</v>
      </c>
      <c r="C479" t="s">
        <v>44</v>
      </c>
      <c r="D479" t="s">
        <v>598</v>
      </c>
    </row>
    <row r="480" spans="2:4" x14ac:dyDescent="0.25">
      <c r="B480" t="s">
        <v>173</v>
      </c>
      <c r="C480" t="s">
        <v>44</v>
      </c>
      <c r="D480" t="s">
        <v>598</v>
      </c>
    </row>
    <row r="481" spans="2:4" x14ac:dyDescent="0.25">
      <c r="B481" t="s">
        <v>175</v>
      </c>
      <c r="C481" t="s">
        <v>44</v>
      </c>
      <c r="D481" t="s">
        <v>598</v>
      </c>
    </row>
    <row r="482" spans="2:4" x14ac:dyDescent="0.25">
      <c r="B482" t="s">
        <v>199</v>
      </c>
      <c r="C482" t="s">
        <v>44</v>
      </c>
      <c r="D482" t="s">
        <v>598</v>
      </c>
    </row>
    <row r="483" spans="2:4" x14ac:dyDescent="0.25">
      <c r="B483" t="s">
        <v>187</v>
      </c>
      <c r="C483" t="s">
        <v>44</v>
      </c>
      <c r="D483" t="s">
        <v>598</v>
      </c>
    </row>
    <row r="484" spans="2:4" x14ac:dyDescent="0.25">
      <c r="B484" t="s">
        <v>201</v>
      </c>
      <c r="C484" t="s">
        <v>44</v>
      </c>
      <c r="D484" t="s">
        <v>598</v>
      </c>
    </row>
    <row r="485" spans="2:4" x14ac:dyDescent="0.25">
      <c r="B485" t="s">
        <v>174</v>
      </c>
      <c r="C485" t="s">
        <v>44</v>
      </c>
      <c r="D485" t="s">
        <v>598</v>
      </c>
    </row>
    <row r="486" spans="2:4" x14ac:dyDescent="0.25">
      <c r="B486" t="s">
        <v>171</v>
      </c>
      <c r="C486" t="s">
        <v>44</v>
      </c>
      <c r="D486" t="s">
        <v>598</v>
      </c>
    </row>
    <row r="487" spans="2:4" x14ac:dyDescent="0.25">
      <c r="B487" t="s">
        <v>178</v>
      </c>
      <c r="C487" t="s">
        <v>44</v>
      </c>
      <c r="D487" t="s">
        <v>598</v>
      </c>
    </row>
    <row r="488" spans="2:4" x14ac:dyDescent="0.25">
      <c r="B488" t="s">
        <v>170</v>
      </c>
      <c r="C488" t="s">
        <v>44</v>
      </c>
      <c r="D488" t="s">
        <v>598</v>
      </c>
    </row>
    <row r="489" spans="2:4" x14ac:dyDescent="0.25">
      <c r="B489" t="s">
        <v>182</v>
      </c>
      <c r="C489" t="s">
        <v>44</v>
      </c>
      <c r="D489" t="s">
        <v>598</v>
      </c>
    </row>
    <row r="490" spans="2:4" x14ac:dyDescent="0.25">
      <c r="B490" t="s">
        <v>181</v>
      </c>
      <c r="C490" t="s">
        <v>44</v>
      </c>
      <c r="D490" t="s">
        <v>598</v>
      </c>
    </row>
    <row r="491" spans="2:4" x14ac:dyDescent="0.25">
      <c r="B491" t="s">
        <v>195</v>
      </c>
      <c r="C491" t="s">
        <v>44</v>
      </c>
      <c r="D491" t="s">
        <v>598</v>
      </c>
    </row>
    <row r="492" spans="2:4" x14ac:dyDescent="0.25">
      <c r="B492" t="s">
        <v>190</v>
      </c>
      <c r="C492" t="s">
        <v>44</v>
      </c>
      <c r="D492" t="s">
        <v>598</v>
      </c>
    </row>
    <row r="493" spans="2:4" x14ac:dyDescent="0.25">
      <c r="B493" t="s">
        <v>180</v>
      </c>
      <c r="C493" t="s">
        <v>44</v>
      </c>
      <c r="D493" t="s">
        <v>598</v>
      </c>
    </row>
    <row r="494" spans="2:4" x14ac:dyDescent="0.25">
      <c r="B494" t="s">
        <v>172</v>
      </c>
      <c r="C494" t="s">
        <v>44</v>
      </c>
      <c r="D494" t="s">
        <v>598</v>
      </c>
    </row>
    <row r="495" spans="2:4" x14ac:dyDescent="0.25">
      <c r="B495" t="s">
        <v>196</v>
      </c>
      <c r="C495" t="s">
        <v>44</v>
      </c>
      <c r="D495" t="s">
        <v>598</v>
      </c>
    </row>
    <row r="496" spans="2:4" x14ac:dyDescent="0.25">
      <c r="B496" t="s">
        <v>192</v>
      </c>
      <c r="C496" t="s">
        <v>44</v>
      </c>
      <c r="D496" t="s">
        <v>598</v>
      </c>
    </row>
    <row r="497" spans="2:4" x14ac:dyDescent="0.25">
      <c r="B497" t="s">
        <v>185</v>
      </c>
      <c r="C497" t="s">
        <v>44</v>
      </c>
      <c r="D497" t="s">
        <v>598</v>
      </c>
    </row>
    <row r="498" spans="2:4" x14ac:dyDescent="0.25">
      <c r="B498" t="s">
        <v>179</v>
      </c>
      <c r="C498" t="s">
        <v>44</v>
      </c>
      <c r="D498" t="s">
        <v>598</v>
      </c>
    </row>
    <row r="499" spans="2:4" x14ac:dyDescent="0.25">
      <c r="B499" t="s">
        <v>189</v>
      </c>
      <c r="C499" t="s">
        <v>44</v>
      </c>
      <c r="D499" t="s">
        <v>598</v>
      </c>
    </row>
    <row r="500" spans="2:4" x14ac:dyDescent="0.25">
      <c r="B500" t="s">
        <v>186</v>
      </c>
      <c r="C500" t="s">
        <v>44</v>
      </c>
      <c r="D500" t="s">
        <v>598</v>
      </c>
    </row>
    <row r="501" spans="2:4" x14ac:dyDescent="0.25">
      <c r="B501" t="s">
        <v>183</v>
      </c>
      <c r="C501" t="s">
        <v>44</v>
      </c>
      <c r="D501" t="s">
        <v>598</v>
      </c>
    </row>
    <row r="502" spans="2:4" x14ac:dyDescent="0.25">
      <c r="B502" t="s">
        <v>194</v>
      </c>
      <c r="C502" t="s">
        <v>44</v>
      </c>
      <c r="D502" t="s">
        <v>598</v>
      </c>
    </row>
    <row r="503" spans="2:4" x14ac:dyDescent="0.25">
      <c r="B503" t="s">
        <v>188</v>
      </c>
      <c r="C503" t="s">
        <v>44</v>
      </c>
      <c r="D503" t="s">
        <v>598</v>
      </c>
    </row>
    <row r="504" spans="2:4" x14ac:dyDescent="0.25">
      <c r="B504" t="s">
        <v>184</v>
      </c>
      <c r="C504" t="s">
        <v>44</v>
      </c>
      <c r="D504" t="s">
        <v>598</v>
      </c>
    </row>
    <row r="505" spans="2:4" x14ac:dyDescent="0.25">
      <c r="B505" t="s">
        <v>202</v>
      </c>
      <c r="C505" t="s">
        <v>44</v>
      </c>
      <c r="D505" t="s">
        <v>598</v>
      </c>
    </row>
    <row r="506" spans="2:4" x14ac:dyDescent="0.25">
      <c r="B506" t="s">
        <v>198</v>
      </c>
      <c r="C506" t="s">
        <v>44</v>
      </c>
      <c r="D506" t="s">
        <v>598</v>
      </c>
    </row>
    <row r="507" spans="2:4" x14ac:dyDescent="0.25">
      <c r="B507" t="s">
        <v>177</v>
      </c>
      <c r="C507" t="s">
        <v>44</v>
      </c>
      <c r="D507" t="s">
        <v>598</v>
      </c>
    </row>
    <row r="508" spans="2:4" x14ac:dyDescent="0.25">
      <c r="B508" t="s">
        <v>197</v>
      </c>
      <c r="C508" t="s">
        <v>44</v>
      </c>
      <c r="D508" t="s">
        <v>598</v>
      </c>
    </row>
    <row r="509" spans="2:4" x14ac:dyDescent="0.25">
      <c r="B509" t="s">
        <v>203</v>
      </c>
      <c r="C509" t="s">
        <v>44</v>
      </c>
      <c r="D509" t="s">
        <v>598</v>
      </c>
    </row>
    <row r="510" spans="2:4" x14ac:dyDescent="0.25">
      <c r="B510" t="s">
        <v>516</v>
      </c>
      <c r="C510" t="s">
        <v>44</v>
      </c>
      <c r="D510" t="s">
        <v>598</v>
      </c>
    </row>
    <row r="511" spans="2:4" x14ac:dyDescent="0.25">
      <c r="B511" t="s">
        <v>243</v>
      </c>
      <c r="C511" t="s">
        <v>44</v>
      </c>
      <c r="D511" t="s">
        <v>598</v>
      </c>
    </row>
    <row r="512" spans="2:4" x14ac:dyDescent="0.25">
      <c r="B512" t="s">
        <v>242</v>
      </c>
      <c r="C512" t="s">
        <v>44</v>
      </c>
      <c r="D512" t="s">
        <v>598</v>
      </c>
    </row>
    <row r="513" spans="2:4" x14ac:dyDescent="0.25">
      <c r="B513" t="s">
        <v>248</v>
      </c>
      <c r="C513" t="s">
        <v>44</v>
      </c>
      <c r="D513" t="s">
        <v>598</v>
      </c>
    </row>
    <row r="514" spans="2:4" x14ac:dyDescent="0.25">
      <c r="B514" t="s">
        <v>256</v>
      </c>
      <c r="C514" t="s">
        <v>44</v>
      </c>
      <c r="D514" t="s">
        <v>598</v>
      </c>
    </row>
    <row r="515" spans="2:4" x14ac:dyDescent="0.25">
      <c r="B515" t="s">
        <v>250</v>
      </c>
      <c r="C515" t="s">
        <v>44</v>
      </c>
      <c r="D515" t="s">
        <v>598</v>
      </c>
    </row>
    <row r="516" spans="2:4" x14ac:dyDescent="0.25">
      <c r="B516" t="s">
        <v>252</v>
      </c>
      <c r="C516" t="s">
        <v>44</v>
      </c>
      <c r="D516" t="s">
        <v>598</v>
      </c>
    </row>
    <row r="517" spans="2:4" x14ac:dyDescent="0.25">
      <c r="B517" t="s">
        <v>97</v>
      </c>
      <c r="C517" t="s">
        <v>44</v>
      </c>
      <c r="D517" t="s">
        <v>598</v>
      </c>
    </row>
    <row r="518" spans="2:4" x14ac:dyDescent="0.25">
      <c r="B518" t="s">
        <v>98</v>
      </c>
      <c r="C518" t="s">
        <v>44</v>
      </c>
      <c r="D518" t="s">
        <v>598</v>
      </c>
    </row>
    <row r="519" spans="2:4" x14ac:dyDescent="0.25">
      <c r="B519" t="s">
        <v>99</v>
      </c>
      <c r="C519" t="s">
        <v>44</v>
      </c>
      <c r="D519" t="s">
        <v>598</v>
      </c>
    </row>
    <row r="520" spans="2:4" x14ac:dyDescent="0.25">
      <c r="B520" t="s">
        <v>100</v>
      </c>
      <c r="C520" t="s">
        <v>44</v>
      </c>
      <c r="D520" t="s">
        <v>598</v>
      </c>
    </row>
    <row r="521" spans="2:4" x14ac:dyDescent="0.25">
      <c r="B521" t="s">
        <v>102</v>
      </c>
      <c r="C521" t="s">
        <v>44</v>
      </c>
      <c r="D521" t="s">
        <v>598</v>
      </c>
    </row>
    <row r="522" spans="2:4" x14ac:dyDescent="0.25">
      <c r="B522" t="s">
        <v>101</v>
      </c>
      <c r="C522" t="s">
        <v>44</v>
      </c>
      <c r="D522" t="s">
        <v>598</v>
      </c>
    </row>
    <row r="523" spans="2:4" x14ac:dyDescent="0.25">
      <c r="B523" t="s">
        <v>956</v>
      </c>
      <c r="C523" t="s">
        <v>44</v>
      </c>
      <c r="D523" t="s">
        <v>599</v>
      </c>
    </row>
    <row r="524" spans="2:4" x14ac:dyDescent="0.25">
      <c r="B524" t="s">
        <v>105</v>
      </c>
      <c r="C524" t="s">
        <v>44</v>
      </c>
      <c r="D524" t="s">
        <v>599</v>
      </c>
    </row>
    <row r="525" spans="2:4" x14ac:dyDescent="0.25">
      <c r="B525" t="s">
        <v>957</v>
      </c>
      <c r="C525" t="s">
        <v>44</v>
      </c>
      <c r="D525" t="s">
        <v>599</v>
      </c>
    </row>
    <row r="526" spans="2:4" x14ac:dyDescent="0.25">
      <c r="B526" t="s">
        <v>958</v>
      </c>
      <c r="C526" t="s">
        <v>44</v>
      </c>
      <c r="D526" t="s">
        <v>599</v>
      </c>
    </row>
    <row r="527" spans="2:4" x14ac:dyDescent="0.25">
      <c r="B527" t="s">
        <v>959</v>
      </c>
      <c r="C527" t="s">
        <v>44</v>
      </c>
      <c r="D527" t="s">
        <v>599</v>
      </c>
    </row>
    <row r="528" spans="2:4" x14ac:dyDescent="0.25">
      <c r="B528" t="s">
        <v>960</v>
      </c>
      <c r="C528" t="s">
        <v>44</v>
      </c>
      <c r="D528" t="s">
        <v>599</v>
      </c>
    </row>
    <row r="529" spans="2:4" x14ac:dyDescent="0.25">
      <c r="B529" t="s">
        <v>961</v>
      </c>
      <c r="C529" t="s">
        <v>44</v>
      </c>
      <c r="D529" t="s">
        <v>599</v>
      </c>
    </row>
    <row r="530" spans="2:4" x14ac:dyDescent="0.25">
      <c r="B530" t="s">
        <v>962</v>
      </c>
      <c r="C530" t="s">
        <v>44</v>
      </c>
      <c r="D530" t="s">
        <v>599</v>
      </c>
    </row>
    <row r="531" spans="2:4" x14ac:dyDescent="0.25">
      <c r="B531" t="s">
        <v>963</v>
      </c>
      <c r="C531" t="s">
        <v>44</v>
      </c>
      <c r="D531" t="s">
        <v>599</v>
      </c>
    </row>
    <row r="532" spans="2:4" x14ac:dyDescent="0.25">
      <c r="B532" t="s">
        <v>964</v>
      </c>
      <c r="C532" t="s">
        <v>44</v>
      </c>
      <c r="D532" t="s">
        <v>599</v>
      </c>
    </row>
    <row r="533" spans="2:4" x14ac:dyDescent="0.25">
      <c r="B533" t="s">
        <v>965</v>
      </c>
      <c r="C533" t="s">
        <v>44</v>
      </c>
      <c r="D533" t="s">
        <v>599</v>
      </c>
    </row>
    <row r="534" spans="2:4" x14ac:dyDescent="0.25">
      <c r="B534" t="s">
        <v>966</v>
      </c>
      <c r="C534" t="s">
        <v>44</v>
      </c>
      <c r="D534" t="s">
        <v>599</v>
      </c>
    </row>
    <row r="535" spans="2:4" x14ac:dyDescent="0.25">
      <c r="B535" t="s">
        <v>967</v>
      </c>
      <c r="C535" t="s">
        <v>44</v>
      </c>
      <c r="D535" t="s">
        <v>599</v>
      </c>
    </row>
    <row r="536" spans="2:4" x14ac:dyDescent="0.25">
      <c r="B536" t="s">
        <v>968</v>
      </c>
      <c r="C536" t="s">
        <v>44</v>
      </c>
      <c r="D536" t="s">
        <v>599</v>
      </c>
    </row>
    <row r="537" spans="2:4" x14ac:dyDescent="0.25">
      <c r="B537" t="s">
        <v>969</v>
      </c>
      <c r="C537" t="s">
        <v>44</v>
      </c>
      <c r="D537" t="s">
        <v>599</v>
      </c>
    </row>
    <row r="538" spans="2:4" x14ac:dyDescent="0.25">
      <c r="B538" t="s">
        <v>970</v>
      </c>
      <c r="C538" t="s">
        <v>44</v>
      </c>
      <c r="D538" t="s">
        <v>599</v>
      </c>
    </row>
    <row r="539" spans="2:4" x14ac:dyDescent="0.25">
      <c r="B539" t="s">
        <v>971</v>
      </c>
      <c r="C539" t="s">
        <v>44</v>
      </c>
      <c r="D539" t="s">
        <v>599</v>
      </c>
    </row>
    <row r="540" spans="2:4" x14ac:dyDescent="0.25">
      <c r="B540" t="s">
        <v>972</v>
      </c>
      <c r="C540" t="s">
        <v>44</v>
      </c>
      <c r="D540" t="s">
        <v>599</v>
      </c>
    </row>
    <row r="541" spans="2:4" x14ac:dyDescent="0.25">
      <c r="B541" t="s">
        <v>973</v>
      </c>
      <c r="C541" t="s">
        <v>44</v>
      </c>
      <c r="D541" t="s">
        <v>599</v>
      </c>
    </row>
    <row r="542" spans="2:4" x14ac:dyDescent="0.25">
      <c r="B542" t="s">
        <v>974</v>
      </c>
      <c r="C542" t="s">
        <v>44</v>
      </c>
      <c r="D542" t="s">
        <v>599</v>
      </c>
    </row>
    <row r="543" spans="2:4" x14ac:dyDescent="0.25">
      <c r="B543" t="s">
        <v>975</v>
      </c>
      <c r="C543" t="s">
        <v>44</v>
      </c>
      <c r="D543" t="s">
        <v>599</v>
      </c>
    </row>
    <row r="544" spans="2:4" x14ac:dyDescent="0.25">
      <c r="B544" t="s">
        <v>976</v>
      </c>
      <c r="C544" t="s">
        <v>44</v>
      </c>
      <c r="D544" t="s">
        <v>599</v>
      </c>
    </row>
    <row r="545" spans="2:4" x14ac:dyDescent="0.25">
      <c r="B545" t="s">
        <v>977</v>
      </c>
      <c r="C545" t="s">
        <v>44</v>
      </c>
      <c r="D545" t="s">
        <v>599</v>
      </c>
    </row>
    <row r="546" spans="2:4" x14ac:dyDescent="0.25">
      <c r="B546" t="s">
        <v>978</v>
      </c>
      <c r="C546" t="s">
        <v>44</v>
      </c>
      <c r="D546" t="s">
        <v>599</v>
      </c>
    </row>
    <row r="547" spans="2:4" x14ac:dyDescent="0.25">
      <c r="B547" t="s">
        <v>979</v>
      </c>
      <c r="C547" t="s">
        <v>44</v>
      </c>
      <c r="D547" t="s">
        <v>599</v>
      </c>
    </row>
    <row r="548" spans="2:4" x14ac:dyDescent="0.25">
      <c r="B548" t="s">
        <v>570</v>
      </c>
      <c r="C548" t="s">
        <v>44</v>
      </c>
      <c r="D548" t="s">
        <v>599</v>
      </c>
    </row>
    <row r="549" spans="2:4" x14ac:dyDescent="0.25">
      <c r="B549" t="s">
        <v>980</v>
      </c>
      <c r="C549" t="s">
        <v>44</v>
      </c>
      <c r="D549" t="s">
        <v>599</v>
      </c>
    </row>
    <row r="550" spans="2:4" x14ac:dyDescent="0.25">
      <c r="B550" t="s">
        <v>981</v>
      </c>
      <c r="C550" t="s">
        <v>44</v>
      </c>
      <c r="D550" t="s">
        <v>599</v>
      </c>
    </row>
    <row r="551" spans="2:4" x14ac:dyDescent="0.25">
      <c r="B551" t="s">
        <v>194</v>
      </c>
      <c r="C551" t="s">
        <v>44</v>
      </c>
      <c r="D551" t="s">
        <v>599</v>
      </c>
    </row>
    <row r="552" spans="2:4" x14ac:dyDescent="0.25">
      <c r="B552" t="s">
        <v>982</v>
      </c>
      <c r="C552" t="s">
        <v>44</v>
      </c>
      <c r="D552" t="s">
        <v>599</v>
      </c>
    </row>
    <row r="553" spans="2:4" x14ac:dyDescent="0.25">
      <c r="B553" t="s">
        <v>170</v>
      </c>
      <c r="C553" t="s">
        <v>44</v>
      </c>
      <c r="D553" t="s">
        <v>599</v>
      </c>
    </row>
    <row r="554" spans="2:4" x14ac:dyDescent="0.25">
      <c r="B554" t="s">
        <v>182</v>
      </c>
      <c r="C554" t="s">
        <v>44</v>
      </c>
      <c r="D554" t="s">
        <v>599</v>
      </c>
    </row>
    <row r="555" spans="2:4" x14ac:dyDescent="0.25">
      <c r="B555" t="s">
        <v>187</v>
      </c>
      <c r="C555" t="s">
        <v>44</v>
      </c>
      <c r="D555" t="s">
        <v>599</v>
      </c>
    </row>
    <row r="556" spans="2:4" x14ac:dyDescent="0.25">
      <c r="B556" t="s">
        <v>983</v>
      </c>
      <c r="C556" t="s">
        <v>44</v>
      </c>
      <c r="D556" t="s">
        <v>599</v>
      </c>
    </row>
    <row r="557" spans="2:4" x14ac:dyDescent="0.25">
      <c r="B557" t="s">
        <v>172</v>
      </c>
      <c r="C557" t="s">
        <v>44</v>
      </c>
      <c r="D557" t="s">
        <v>599</v>
      </c>
    </row>
    <row r="558" spans="2:4" x14ac:dyDescent="0.25">
      <c r="B558" t="s">
        <v>179</v>
      </c>
      <c r="C558" t="s">
        <v>44</v>
      </c>
      <c r="D558" t="s">
        <v>599</v>
      </c>
    </row>
    <row r="559" spans="2:4" x14ac:dyDescent="0.25">
      <c r="B559" t="s">
        <v>175</v>
      </c>
      <c r="C559" t="s">
        <v>44</v>
      </c>
      <c r="D559" t="s">
        <v>599</v>
      </c>
    </row>
    <row r="560" spans="2:4" x14ac:dyDescent="0.25">
      <c r="B560" t="s">
        <v>984</v>
      </c>
      <c r="C560" t="s">
        <v>44</v>
      </c>
      <c r="D560" t="s">
        <v>599</v>
      </c>
    </row>
    <row r="561" spans="2:4" x14ac:dyDescent="0.25">
      <c r="B561" t="s">
        <v>985</v>
      </c>
      <c r="C561" t="s">
        <v>44</v>
      </c>
      <c r="D561" t="s">
        <v>599</v>
      </c>
    </row>
    <row r="562" spans="2:4" x14ac:dyDescent="0.25">
      <c r="B562" t="s">
        <v>174</v>
      </c>
      <c r="C562" t="s">
        <v>44</v>
      </c>
      <c r="D562" t="s">
        <v>599</v>
      </c>
    </row>
    <row r="563" spans="2:4" x14ac:dyDescent="0.25">
      <c r="B563" t="s">
        <v>169</v>
      </c>
      <c r="C563" t="s">
        <v>44</v>
      </c>
      <c r="D563" t="s">
        <v>599</v>
      </c>
    </row>
    <row r="564" spans="2:4" x14ac:dyDescent="0.25">
      <c r="B564" t="s">
        <v>190</v>
      </c>
      <c r="C564" t="s">
        <v>44</v>
      </c>
      <c r="D564" t="s">
        <v>599</v>
      </c>
    </row>
    <row r="565" spans="2:4" x14ac:dyDescent="0.25">
      <c r="B565" t="s">
        <v>189</v>
      </c>
      <c r="C565" t="s">
        <v>44</v>
      </c>
      <c r="D565" t="s">
        <v>599</v>
      </c>
    </row>
    <row r="566" spans="2:4" x14ac:dyDescent="0.25">
      <c r="B566" t="s">
        <v>197</v>
      </c>
      <c r="C566" t="s">
        <v>44</v>
      </c>
      <c r="D566" t="s">
        <v>599</v>
      </c>
    </row>
    <row r="567" spans="2:4" x14ac:dyDescent="0.25">
      <c r="B567" t="s">
        <v>986</v>
      </c>
      <c r="C567" t="s">
        <v>44</v>
      </c>
      <c r="D567" t="s">
        <v>599</v>
      </c>
    </row>
    <row r="568" spans="2:4" x14ac:dyDescent="0.25">
      <c r="B568" t="s">
        <v>185</v>
      </c>
      <c r="C568" t="s">
        <v>44</v>
      </c>
      <c r="D568" t="s">
        <v>599</v>
      </c>
    </row>
    <row r="569" spans="2:4" x14ac:dyDescent="0.25">
      <c r="B569" t="s">
        <v>987</v>
      </c>
      <c r="C569" t="s">
        <v>44</v>
      </c>
      <c r="D569" t="s">
        <v>599</v>
      </c>
    </row>
    <row r="570" spans="2:4" x14ac:dyDescent="0.25">
      <c r="B570" t="s">
        <v>988</v>
      </c>
      <c r="C570" t="s">
        <v>44</v>
      </c>
      <c r="D570" t="s">
        <v>599</v>
      </c>
    </row>
    <row r="571" spans="2:4" x14ac:dyDescent="0.25">
      <c r="B571" t="s">
        <v>989</v>
      </c>
      <c r="C571" t="s">
        <v>44</v>
      </c>
      <c r="D571" t="s">
        <v>599</v>
      </c>
    </row>
    <row r="572" spans="2:4" x14ac:dyDescent="0.25">
      <c r="B572" t="s">
        <v>180</v>
      </c>
      <c r="C572" t="s">
        <v>44</v>
      </c>
      <c r="D572" t="s">
        <v>599</v>
      </c>
    </row>
    <row r="573" spans="2:4" x14ac:dyDescent="0.25">
      <c r="B573" t="s">
        <v>990</v>
      </c>
      <c r="C573" t="s">
        <v>44</v>
      </c>
      <c r="D573" t="s">
        <v>599</v>
      </c>
    </row>
    <row r="574" spans="2:4" x14ac:dyDescent="0.25">
      <c r="B574" t="s">
        <v>196</v>
      </c>
      <c r="C574" t="s">
        <v>44</v>
      </c>
      <c r="D574" t="s">
        <v>599</v>
      </c>
    </row>
    <row r="575" spans="2:4" x14ac:dyDescent="0.25">
      <c r="B575" t="s">
        <v>171</v>
      </c>
      <c r="C575" t="s">
        <v>44</v>
      </c>
      <c r="D575" t="s">
        <v>599</v>
      </c>
    </row>
    <row r="576" spans="2:4" x14ac:dyDescent="0.25">
      <c r="B576" t="s">
        <v>991</v>
      </c>
      <c r="C576" t="s">
        <v>44</v>
      </c>
      <c r="D576" t="s">
        <v>599</v>
      </c>
    </row>
    <row r="577" spans="2:4" x14ac:dyDescent="0.25">
      <c r="B577" t="s">
        <v>992</v>
      </c>
      <c r="C577" t="s">
        <v>44</v>
      </c>
      <c r="D577" t="s">
        <v>599</v>
      </c>
    </row>
    <row r="578" spans="2:4" x14ac:dyDescent="0.25">
      <c r="B578" t="s">
        <v>993</v>
      </c>
      <c r="C578" t="s">
        <v>44</v>
      </c>
      <c r="D578" t="s">
        <v>599</v>
      </c>
    </row>
    <row r="579" spans="2:4" x14ac:dyDescent="0.25">
      <c r="B579" t="s">
        <v>994</v>
      </c>
      <c r="C579" t="s">
        <v>44</v>
      </c>
      <c r="D579" t="s">
        <v>599</v>
      </c>
    </row>
    <row r="580" spans="2:4" x14ac:dyDescent="0.25">
      <c r="B580" t="s">
        <v>995</v>
      </c>
      <c r="C580" t="s">
        <v>44</v>
      </c>
      <c r="D580" t="s">
        <v>599</v>
      </c>
    </row>
    <row r="581" spans="2:4" x14ac:dyDescent="0.25">
      <c r="B581" t="s">
        <v>996</v>
      </c>
      <c r="C581" t="s">
        <v>44</v>
      </c>
      <c r="D581" t="s">
        <v>599</v>
      </c>
    </row>
    <row r="582" spans="2:4" x14ac:dyDescent="0.25">
      <c r="B582" t="s">
        <v>86</v>
      </c>
      <c r="C582" t="s">
        <v>44</v>
      </c>
      <c r="D582" t="s">
        <v>599</v>
      </c>
    </row>
    <row r="583" spans="2:4" x14ac:dyDescent="0.25">
      <c r="B583" t="s">
        <v>997</v>
      </c>
      <c r="C583" t="s">
        <v>44</v>
      </c>
      <c r="D583" t="s">
        <v>599</v>
      </c>
    </row>
    <row r="584" spans="2:4" x14ac:dyDescent="0.25">
      <c r="B584" t="s">
        <v>998</v>
      </c>
      <c r="C584" t="s">
        <v>44</v>
      </c>
      <c r="D584" t="s">
        <v>599</v>
      </c>
    </row>
    <row r="585" spans="2:4" x14ac:dyDescent="0.25">
      <c r="B585" t="s">
        <v>999</v>
      </c>
      <c r="C585" t="s">
        <v>44</v>
      </c>
      <c r="D585" t="s">
        <v>599</v>
      </c>
    </row>
    <row r="586" spans="2:4" x14ac:dyDescent="0.25">
      <c r="B586" t="s">
        <v>1000</v>
      </c>
      <c r="C586" t="s">
        <v>44</v>
      </c>
      <c r="D586" t="s">
        <v>599</v>
      </c>
    </row>
    <row r="587" spans="2:4" x14ac:dyDescent="0.25">
      <c r="B587" t="s">
        <v>1001</v>
      </c>
      <c r="C587" t="s">
        <v>44</v>
      </c>
      <c r="D587" t="s">
        <v>599</v>
      </c>
    </row>
    <row r="588" spans="2:4" x14ac:dyDescent="0.25">
      <c r="B588" t="s">
        <v>1002</v>
      </c>
      <c r="C588" t="s">
        <v>44</v>
      </c>
      <c r="D588" t="s">
        <v>599</v>
      </c>
    </row>
    <row r="589" spans="2:4" x14ac:dyDescent="0.25">
      <c r="B589" t="s">
        <v>1003</v>
      </c>
      <c r="C589" t="s">
        <v>44</v>
      </c>
      <c r="D589" t="s">
        <v>599</v>
      </c>
    </row>
    <row r="590" spans="2:4" x14ac:dyDescent="0.25">
      <c r="B590" t="s">
        <v>1004</v>
      </c>
      <c r="C590" t="s">
        <v>44</v>
      </c>
      <c r="D590" t="s">
        <v>599</v>
      </c>
    </row>
    <row r="591" spans="2:4" x14ac:dyDescent="0.25">
      <c r="B591" t="s">
        <v>1005</v>
      </c>
      <c r="C591" t="s">
        <v>44</v>
      </c>
      <c r="D591" t="s">
        <v>599</v>
      </c>
    </row>
    <row r="592" spans="2:4" x14ac:dyDescent="0.25">
      <c r="B592" t="s">
        <v>1006</v>
      </c>
      <c r="C592" t="s">
        <v>44</v>
      </c>
      <c r="D592" t="s">
        <v>599</v>
      </c>
    </row>
    <row r="593" spans="2:4" x14ac:dyDescent="0.25">
      <c r="B593" t="s">
        <v>1007</v>
      </c>
      <c r="C593" t="s">
        <v>44</v>
      </c>
      <c r="D593" t="s">
        <v>599</v>
      </c>
    </row>
    <row r="594" spans="2:4" x14ac:dyDescent="0.25">
      <c r="B594" t="s">
        <v>1008</v>
      </c>
      <c r="C594" t="s">
        <v>44</v>
      </c>
      <c r="D594" t="s">
        <v>599</v>
      </c>
    </row>
    <row r="595" spans="2:4" x14ac:dyDescent="0.25">
      <c r="B595" t="s">
        <v>1009</v>
      </c>
      <c r="C595" t="s">
        <v>44</v>
      </c>
      <c r="D595" t="s">
        <v>599</v>
      </c>
    </row>
    <row r="596" spans="2:4" x14ac:dyDescent="0.25">
      <c r="B596" t="s">
        <v>1010</v>
      </c>
      <c r="C596" t="s">
        <v>44</v>
      </c>
      <c r="D596" t="s">
        <v>599</v>
      </c>
    </row>
    <row r="597" spans="2:4" x14ac:dyDescent="0.25">
      <c r="B597" t="s">
        <v>1011</v>
      </c>
      <c r="C597" t="s">
        <v>44</v>
      </c>
      <c r="D597" t="s">
        <v>599</v>
      </c>
    </row>
    <row r="598" spans="2:4" x14ac:dyDescent="0.25">
      <c r="B598" t="s">
        <v>1012</v>
      </c>
      <c r="C598" t="s">
        <v>44</v>
      </c>
      <c r="D598" t="s">
        <v>599</v>
      </c>
    </row>
    <row r="599" spans="2:4" x14ac:dyDescent="0.25">
      <c r="B599" t="s">
        <v>1013</v>
      </c>
      <c r="C599" t="s">
        <v>44</v>
      </c>
      <c r="D599" t="s">
        <v>599</v>
      </c>
    </row>
    <row r="600" spans="2:4" x14ac:dyDescent="0.25">
      <c r="B600" t="s">
        <v>1014</v>
      </c>
      <c r="C600" t="s">
        <v>44</v>
      </c>
      <c r="D600" t="s">
        <v>599</v>
      </c>
    </row>
    <row r="601" spans="2:4" x14ac:dyDescent="0.25">
      <c r="B601" t="s">
        <v>1015</v>
      </c>
      <c r="C601" t="s">
        <v>44</v>
      </c>
      <c r="D601" t="s">
        <v>599</v>
      </c>
    </row>
    <row r="602" spans="2:4" x14ac:dyDescent="0.25">
      <c r="B602" t="s">
        <v>1016</v>
      </c>
      <c r="C602" t="s">
        <v>44</v>
      </c>
      <c r="D602" t="s">
        <v>599</v>
      </c>
    </row>
    <row r="603" spans="2:4" x14ac:dyDescent="0.25">
      <c r="B603" t="s">
        <v>1017</v>
      </c>
      <c r="C603" t="s">
        <v>44</v>
      </c>
      <c r="D603" t="s">
        <v>599</v>
      </c>
    </row>
    <row r="604" spans="2:4" x14ac:dyDescent="0.25">
      <c r="B604" t="s">
        <v>1018</v>
      </c>
      <c r="C604" t="s">
        <v>44</v>
      </c>
      <c r="D604" t="s">
        <v>599</v>
      </c>
    </row>
    <row r="605" spans="2:4" x14ac:dyDescent="0.25">
      <c r="B605" t="s">
        <v>1019</v>
      </c>
      <c r="C605" t="s">
        <v>44</v>
      </c>
      <c r="D605" t="s">
        <v>599</v>
      </c>
    </row>
    <row r="606" spans="2:4" x14ac:dyDescent="0.25">
      <c r="B606" t="s">
        <v>1020</v>
      </c>
      <c r="C606" t="s">
        <v>44</v>
      </c>
      <c r="D606" t="s">
        <v>599</v>
      </c>
    </row>
    <row r="607" spans="2:4" x14ac:dyDescent="0.25">
      <c r="B607" t="s">
        <v>1021</v>
      </c>
      <c r="C607" t="s">
        <v>44</v>
      </c>
      <c r="D607" t="s">
        <v>599</v>
      </c>
    </row>
    <row r="608" spans="2:4" x14ac:dyDescent="0.25">
      <c r="B608" t="s">
        <v>1022</v>
      </c>
      <c r="C608" t="s">
        <v>44</v>
      </c>
      <c r="D608" t="s">
        <v>599</v>
      </c>
    </row>
    <row r="609" spans="2:4" x14ac:dyDescent="0.25">
      <c r="B609" t="s">
        <v>1023</v>
      </c>
      <c r="C609" t="s">
        <v>44</v>
      </c>
      <c r="D609" t="s">
        <v>599</v>
      </c>
    </row>
    <row r="610" spans="2:4" x14ac:dyDescent="0.25">
      <c r="B610" t="s">
        <v>1024</v>
      </c>
      <c r="C610" t="s">
        <v>44</v>
      </c>
      <c r="D610" t="s">
        <v>599</v>
      </c>
    </row>
    <row r="611" spans="2:4" x14ac:dyDescent="0.25">
      <c r="B611" t="s">
        <v>1025</v>
      </c>
      <c r="C611" t="s">
        <v>44</v>
      </c>
      <c r="D611" t="s">
        <v>599</v>
      </c>
    </row>
    <row r="612" spans="2:4" x14ac:dyDescent="0.25">
      <c r="B612" t="s">
        <v>1026</v>
      </c>
      <c r="C612" t="s">
        <v>44</v>
      </c>
      <c r="D612" t="s">
        <v>599</v>
      </c>
    </row>
    <row r="613" spans="2:4" x14ac:dyDescent="0.25">
      <c r="B613" t="s">
        <v>1027</v>
      </c>
      <c r="C613" t="s">
        <v>1028</v>
      </c>
      <c r="D613" t="s">
        <v>599</v>
      </c>
    </row>
    <row r="614" spans="2:4" x14ac:dyDescent="0.25">
      <c r="B614" t="s">
        <v>1029</v>
      </c>
      <c r="C614" t="s">
        <v>1436</v>
      </c>
      <c r="D614" t="s">
        <v>599</v>
      </c>
    </row>
    <row r="615" spans="2:4" x14ac:dyDescent="0.25">
      <c r="B615" t="s">
        <v>1030</v>
      </c>
      <c r="C615" t="s">
        <v>1437</v>
      </c>
      <c r="D615" t="s">
        <v>599</v>
      </c>
    </row>
    <row r="616" spans="2:4" x14ac:dyDescent="0.25">
      <c r="B616" t="s">
        <v>1031</v>
      </c>
      <c r="C616" t="s">
        <v>1438</v>
      </c>
      <c r="D616" t="s">
        <v>599</v>
      </c>
    </row>
    <row r="617" spans="2:4" x14ac:dyDescent="0.25">
      <c r="B617" t="s">
        <v>1032</v>
      </c>
      <c r="C617" t="s">
        <v>1033</v>
      </c>
      <c r="D617" t="s">
        <v>599</v>
      </c>
    </row>
    <row r="618" spans="2:4" x14ac:dyDescent="0.25">
      <c r="B618" t="s">
        <v>1034</v>
      </c>
      <c r="C618" t="s">
        <v>1035</v>
      </c>
      <c r="D618" t="s">
        <v>599</v>
      </c>
    </row>
    <row r="619" spans="2:4" x14ac:dyDescent="0.25">
      <c r="B619" t="s">
        <v>1036</v>
      </c>
      <c r="C619" t="s">
        <v>1439</v>
      </c>
      <c r="D619" t="s">
        <v>599</v>
      </c>
    </row>
    <row r="620" spans="2:4" x14ac:dyDescent="0.25">
      <c r="B620" t="s">
        <v>1037</v>
      </c>
      <c r="C620" t="s">
        <v>1038</v>
      </c>
      <c r="D620" t="s">
        <v>599</v>
      </c>
    </row>
    <row r="621" spans="2:4" x14ac:dyDescent="0.25">
      <c r="B621" t="s">
        <v>1039</v>
      </c>
      <c r="C621" t="s">
        <v>1440</v>
      </c>
      <c r="D621" t="s">
        <v>599</v>
      </c>
    </row>
    <row r="622" spans="2:4" x14ac:dyDescent="0.25">
      <c r="B622" t="s">
        <v>1040</v>
      </c>
      <c r="C622" t="s">
        <v>1441</v>
      </c>
      <c r="D622" t="s">
        <v>599</v>
      </c>
    </row>
    <row r="623" spans="2:4" x14ac:dyDescent="0.25">
      <c r="B623" t="s">
        <v>240</v>
      </c>
      <c r="C623" t="s">
        <v>1441</v>
      </c>
      <c r="D623" t="s">
        <v>599</v>
      </c>
    </row>
    <row r="624" spans="2:4" x14ac:dyDescent="0.25">
      <c r="B624" t="s">
        <v>1041</v>
      </c>
      <c r="C624" t="s">
        <v>1442</v>
      </c>
      <c r="D624" t="s">
        <v>599</v>
      </c>
    </row>
    <row r="625" spans="2:4" x14ac:dyDescent="0.25">
      <c r="B625" t="s">
        <v>1042</v>
      </c>
      <c r="C625" t="s">
        <v>1443</v>
      </c>
      <c r="D625" t="s">
        <v>599</v>
      </c>
    </row>
    <row r="626" spans="2:4" x14ac:dyDescent="0.25">
      <c r="B626" t="s">
        <v>1043</v>
      </c>
      <c r="C626" t="s">
        <v>1044</v>
      </c>
      <c r="D626" t="s">
        <v>599</v>
      </c>
    </row>
    <row r="627" spans="2:4" x14ac:dyDescent="0.25">
      <c r="B627" t="s">
        <v>1045</v>
      </c>
      <c r="C627" t="s">
        <v>1444</v>
      </c>
      <c r="D627" t="s">
        <v>599</v>
      </c>
    </row>
    <row r="628" spans="2:4" x14ac:dyDescent="0.25">
      <c r="B628" t="s">
        <v>1046</v>
      </c>
      <c r="C628" t="s">
        <v>1445</v>
      </c>
      <c r="D628" t="s">
        <v>599</v>
      </c>
    </row>
    <row r="629" spans="2:4" x14ac:dyDescent="0.25">
      <c r="B629" t="s">
        <v>1047</v>
      </c>
      <c r="C629" t="s">
        <v>1048</v>
      </c>
      <c r="D629" t="s">
        <v>599</v>
      </c>
    </row>
    <row r="630" spans="2:4" x14ac:dyDescent="0.25">
      <c r="B630" t="s">
        <v>1049</v>
      </c>
      <c r="C630" t="s">
        <v>1050</v>
      </c>
      <c r="D630" t="s">
        <v>599</v>
      </c>
    </row>
    <row r="631" spans="2:4" x14ac:dyDescent="0.25">
      <c r="B631" t="s">
        <v>1051</v>
      </c>
      <c r="C631" t="s">
        <v>1446</v>
      </c>
      <c r="D631" t="s">
        <v>599</v>
      </c>
    </row>
    <row r="632" spans="2:4" x14ac:dyDescent="0.25">
      <c r="B632" t="s">
        <v>1052</v>
      </c>
      <c r="C632" t="s">
        <v>1053</v>
      </c>
      <c r="D632" t="s">
        <v>599</v>
      </c>
    </row>
    <row r="633" spans="2:4" x14ac:dyDescent="0.25">
      <c r="B633" t="s">
        <v>1054</v>
      </c>
      <c r="C633" t="s">
        <v>1447</v>
      </c>
      <c r="D633" t="s">
        <v>599</v>
      </c>
    </row>
    <row r="634" spans="2:4" x14ac:dyDescent="0.25">
      <c r="B634" t="s">
        <v>1055</v>
      </c>
      <c r="C634" t="s">
        <v>1447</v>
      </c>
      <c r="D634" t="s">
        <v>599</v>
      </c>
    </row>
    <row r="635" spans="2:4" x14ac:dyDescent="0.25">
      <c r="B635" t="s">
        <v>378</v>
      </c>
      <c r="C635" t="s">
        <v>269</v>
      </c>
      <c r="D635" t="s">
        <v>597</v>
      </c>
    </row>
    <row r="636" spans="2:4" x14ac:dyDescent="0.25">
      <c r="B636" t="s">
        <v>548</v>
      </c>
      <c r="C636" t="s">
        <v>269</v>
      </c>
      <c r="D636" t="s">
        <v>597</v>
      </c>
    </row>
    <row r="637" spans="2:4" x14ac:dyDescent="0.25">
      <c r="B637" t="s">
        <v>588</v>
      </c>
      <c r="C637" t="s">
        <v>269</v>
      </c>
      <c r="D637" t="s">
        <v>597</v>
      </c>
    </row>
    <row r="638" spans="2:4" x14ac:dyDescent="0.25">
      <c r="B638" t="s">
        <v>579</v>
      </c>
      <c r="C638" t="s">
        <v>269</v>
      </c>
      <c r="D638" t="s">
        <v>597</v>
      </c>
    </row>
    <row r="639" spans="2:4" x14ac:dyDescent="0.25">
      <c r="B639" t="s">
        <v>91</v>
      </c>
      <c r="C639" t="s">
        <v>269</v>
      </c>
      <c r="D639" t="s">
        <v>598</v>
      </c>
    </row>
    <row r="640" spans="2:4" x14ac:dyDescent="0.25">
      <c r="B640" t="s">
        <v>114</v>
      </c>
      <c r="C640" t="s">
        <v>269</v>
      </c>
      <c r="D640" t="s">
        <v>598</v>
      </c>
    </row>
    <row r="641" spans="2:4" x14ac:dyDescent="0.25">
      <c r="B641" t="s">
        <v>496</v>
      </c>
      <c r="C641" t="s">
        <v>269</v>
      </c>
      <c r="D641" t="s">
        <v>598</v>
      </c>
    </row>
    <row r="642" spans="2:4" x14ac:dyDescent="0.25">
      <c r="B642" t="s">
        <v>117</v>
      </c>
      <c r="C642" t="s">
        <v>269</v>
      </c>
      <c r="D642" t="s">
        <v>598</v>
      </c>
    </row>
    <row r="643" spans="2:4" x14ac:dyDescent="0.25">
      <c r="B643" t="s">
        <v>120</v>
      </c>
      <c r="C643" t="s">
        <v>269</v>
      </c>
      <c r="D643" t="s">
        <v>598</v>
      </c>
    </row>
    <row r="644" spans="2:4" x14ac:dyDescent="0.25">
      <c r="B644" t="s">
        <v>119</v>
      </c>
      <c r="C644" t="s">
        <v>269</v>
      </c>
      <c r="D644" t="s">
        <v>598</v>
      </c>
    </row>
    <row r="645" spans="2:4" x14ac:dyDescent="0.25">
      <c r="B645" t="s">
        <v>204</v>
      </c>
      <c r="C645" t="s">
        <v>269</v>
      </c>
      <c r="D645" t="s">
        <v>598</v>
      </c>
    </row>
    <row r="646" spans="2:4" x14ac:dyDescent="0.25">
      <c r="B646" t="s">
        <v>208</v>
      </c>
      <c r="C646" t="s">
        <v>269</v>
      </c>
      <c r="D646" t="s">
        <v>598</v>
      </c>
    </row>
    <row r="647" spans="2:4" x14ac:dyDescent="0.25">
      <c r="B647" t="s">
        <v>218</v>
      </c>
      <c r="C647" t="s">
        <v>269</v>
      </c>
      <c r="D647" t="s">
        <v>598</v>
      </c>
    </row>
    <row r="648" spans="2:4" x14ac:dyDescent="0.25">
      <c r="B648" t="s">
        <v>220</v>
      </c>
      <c r="C648" t="s">
        <v>269</v>
      </c>
      <c r="D648" t="s">
        <v>598</v>
      </c>
    </row>
    <row r="649" spans="2:4" x14ac:dyDescent="0.25">
      <c r="B649" t="s">
        <v>230</v>
      </c>
      <c r="C649" t="s">
        <v>269</v>
      </c>
      <c r="D649" t="s">
        <v>598</v>
      </c>
    </row>
    <row r="650" spans="2:4" x14ac:dyDescent="0.25">
      <c r="B650" t="s">
        <v>237</v>
      </c>
      <c r="C650" t="s">
        <v>269</v>
      </c>
      <c r="D650" t="s">
        <v>598</v>
      </c>
    </row>
    <row r="651" spans="2:4" x14ac:dyDescent="0.25">
      <c r="B651" t="s">
        <v>238</v>
      </c>
      <c r="C651" t="s">
        <v>269</v>
      </c>
      <c r="D651" t="s">
        <v>598</v>
      </c>
    </row>
    <row r="652" spans="2:4" x14ac:dyDescent="0.25">
      <c r="B652" t="s">
        <v>239</v>
      </c>
      <c r="C652" t="s">
        <v>269</v>
      </c>
      <c r="D652" t="s">
        <v>598</v>
      </c>
    </row>
    <row r="653" spans="2:4" x14ac:dyDescent="0.25">
      <c r="B653" t="s">
        <v>241</v>
      </c>
      <c r="C653" t="s">
        <v>269</v>
      </c>
      <c r="D653" t="s">
        <v>598</v>
      </c>
    </row>
    <row r="654" spans="2:4" x14ac:dyDescent="0.25">
      <c r="B654" t="s">
        <v>528</v>
      </c>
      <c r="C654" t="s">
        <v>269</v>
      </c>
      <c r="D654" t="s">
        <v>598</v>
      </c>
    </row>
    <row r="655" spans="2:4" x14ac:dyDescent="0.25">
      <c r="B655" t="s">
        <v>529</v>
      </c>
      <c r="C655" t="s">
        <v>269</v>
      </c>
      <c r="D655" t="s">
        <v>598</v>
      </c>
    </row>
    <row r="656" spans="2:4" x14ac:dyDescent="0.25">
      <c r="B656" t="s">
        <v>244</v>
      </c>
      <c r="C656" t="s">
        <v>269</v>
      </c>
      <c r="D656" t="s">
        <v>598</v>
      </c>
    </row>
    <row r="657" spans="2:4" x14ac:dyDescent="0.25">
      <c r="B657" t="s">
        <v>245</v>
      </c>
      <c r="C657" t="s">
        <v>269</v>
      </c>
      <c r="D657" t="s">
        <v>598</v>
      </c>
    </row>
    <row r="658" spans="2:4" x14ac:dyDescent="0.25">
      <c r="B658" t="s">
        <v>246</v>
      </c>
      <c r="C658" t="s">
        <v>269</v>
      </c>
      <c r="D658" t="s">
        <v>598</v>
      </c>
    </row>
    <row r="659" spans="2:4" x14ac:dyDescent="0.25">
      <c r="B659" t="s">
        <v>247</v>
      </c>
      <c r="C659" t="s">
        <v>269</v>
      </c>
      <c r="D659" t="s">
        <v>598</v>
      </c>
    </row>
    <row r="660" spans="2:4" x14ac:dyDescent="0.25">
      <c r="B660" t="s">
        <v>1056</v>
      </c>
      <c r="C660" t="s">
        <v>1448</v>
      </c>
      <c r="D660" t="s">
        <v>599</v>
      </c>
    </row>
    <row r="661" spans="2:4" x14ac:dyDescent="0.25">
      <c r="B661" t="s">
        <v>1057</v>
      </c>
      <c r="C661" t="s">
        <v>1449</v>
      </c>
      <c r="D661" t="s">
        <v>599</v>
      </c>
    </row>
    <row r="662" spans="2:4" x14ac:dyDescent="0.25">
      <c r="B662" t="s">
        <v>1058</v>
      </c>
      <c r="C662" t="s">
        <v>1059</v>
      </c>
      <c r="D662" t="s">
        <v>599</v>
      </c>
    </row>
    <row r="663" spans="2:4" x14ac:dyDescent="0.25">
      <c r="B663" t="s">
        <v>1060</v>
      </c>
      <c r="C663" t="s">
        <v>1537</v>
      </c>
      <c r="D663" t="s">
        <v>599</v>
      </c>
    </row>
    <row r="664" spans="2:4" x14ac:dyDescent="0.25">
      <c r="B664" t="s">
        <v>1061</v>
      </c>
      <c r="C664" t="s">
        <v>1450</v>
      </c>
      <c r="D664" t="s">
        <v>599</v>
      </c>
    </row>
    <row r="665" spans="2:4" x14ac:dyDescent="0.25">
      <c r="B665" t="s">
        <v>583</v>
      </c>
      <c r="C665" t="s">
        <v>85</v>
      </c>
      <c r="D665" t="s">
        <v>597</v>
      </c>
    </row>
    <row r="666" spans="2:4" x14ac:dyDescent="0.25">
      <c r="B666" t="s">
        <v>584</v>
      </c>
      <c r="C666" t="s">
        <v>85</v>
      </c>
      <c r="D666" t="s">
        <v>597</v>
      </c>
    </row>
    <row r="667" spans="2:4" x14ac:dyDescent="0.25">
      <c r="B667" t="s">
        <v>1062</v>
      </c>
      <c r="C667" t="s">
        <v>1063</v>
      </c>
      <c r="D667" t="s">
        <v>599</v>
      </c>
    </row>
    <row r="668" spans="2:4" x14ac:dyDescent="0.25">
      <c r="B668" t="s">
        <v>1064</v>
      </c>
      <c r="C668" t="s">
        <v>1063</v>
      </c>
      <c r="D668" t="s">
        <v>599</v>
      </c>
    </row>
    <row r="669" spans="2:4" x14ac:dyDescent="0.25">
      <c r="B669" t="s">
        <v>1065</v>
      </c>
      <c r="C669" t="s">
        <v>1538</v>
      </c>
      <c r="D669" t="s">
        <v>599</v>
      </c>
    </row>
    <row r="670" spans="2:4" x14ac:dyDescent="0.25">
      <c r="B670" t="s">
        <v>1066</v>
      </c>
      <c r="C670" t="s">
        <v>1451</v>
      </c>
      <c r="D670" t="s">
        <v>599</v>
      </c>
    </row>
    <row r="671" spans="2:4" x14ac:dyDescent="0.25">
      <c r="B671" t="s">
        <v>1067</v>
      </c>
      <c r="C671" t="s">
        <v>1068</v>
      </c>
      <c r="D671" t="s">
        <v>1395</v>
      </c>
    </row>
    <row r="672" spans="2:4" x14ac:dyDescent="0.25">
      <c r="B672" t="s">
        <v>1069</v>
      </c>
      <c r="C672" t="s">
        <v>1070</v>
      </c>
      <c r="D672" t="s">
        <v>599</v>
      </c>
    </row>
    <row r="673" spans="2:4" x14ac:dyDescent="0.25">
      <c r="B673" t="s">
        <v>1071</v>
      </c>
      <c r="C673" t="s">
        <v>1072</v>
      </c>
      <c r="D673" t="s">
        <v>599</v>
      </c>
    </row>
    <row r="674" spans="2:4" x14ac:dyDescent="0.25">
      <c r="B674" t="s">
        <v>1073</v>
      </c>
      <c r="C674" t="s">
        <v>1074</v>
      </c>
      <c r="D674" t="s">
        <v>599</v>
      </c>
    </row>
    <row r="675" spans="2:4" x14ac:dyDescent="0.25">
      <c r="B675" t="s">
        <v>1075</v>
      </c>
      <c r="C675" t="s">
        <v>1076</v>
      </c>
      <c r="D675" t="s">
        <v>599</v>
      </c>
    </row>
    <row r="676" spans="2:4" x14ac:dyDescent="0.25">
      <c r="B676" t="s">
        <v>1077</v>
      </c>
      <c r="C676" t="s">
        <v>1452</v>
      </c>
      <c r="D676" t="s">
        <v>599</v>
      </c>
    </row>
    <row r="677" spans="2:4" x14ac:dyDescent="0.25">
      <c r="B677" t="s">
        <v>1078</v>
      </c>
      <c r="C677" t="s">
        <v>1452</v>
      </c>
      <c r="D677" t="s">
        <v>599</v>
      </c>
    </row>
    <row r="678" spans="2:4" x14ac:dyDescent="0.25">
      <c r="B678" t="s">
        <v>1079</v>
      </c>
      <c r="C678" t="s">
        <v>1452</v>
      </c>
      <c r="D678" t="s">
        <v>599</v>
      </c>
    </row>
    <row r="679" spans="2:4" x14ac:dyDescent="0.25">
      <c r="B679" t="s">
        <v>211</v>
      </c>
      <c r="C679" t="s">
        <v>286</v>
      </c>
      <c r="D679" t="s">
        <v>598</v>
      </c>
    </row>
    <row r="680" spans="2:4" x14ac:dyDescent="0.25">
      <c r="B680" t="s">
        <v>212</v>
      </c>
      <c r="C680" t="s">
        <v>286</v>
      </c>
      <c r="D680" t="s">
        <v>598</v>
      </c>
    </row>
    <row r="681" spans="2:4" x14ac:dyDescent="0.25">
      <c r="B681" t="s">
        <v>214</v>
      </c>
      <c r="C681" t="s">
        <v>286</v>
      </c>
      <c r="D681" t="s">
        <v>598</v>
      </c>
    </row>
    <row r="682" spans="2:4" x14ac:dyDescent="0.25">
      <c r="B682" t="s">
        <v>213</v>
      </c>
      <c r="C682" t="s">
        <v>286</v>
      </c>
      <c r="D682" t="s">
        <v>598</v>
      </c>
    </row>
    <row r="683" spans="2:4" x14ac:dyDescent="0.25">
      <c r="B683" t="s">
        <v>210</v>
      </c>
      <c r="C683" t="s">
        <v>286</v>
      </c>
      <c r="D683" t="s">
        <v>598</v>
      </c>
    </row>
    <row r="684" spans="2:4" x14ac:dyDescent="0.25">
      <c r="B684" t="s">
        <v>215</v>
      </c>
      <c r="C684" t="s">
        <v>286</v>
      </c>
      <c r="D684" t="s">
        <v>598</v>
      </c>
    </row>
    <row r="685" spans="2:4" x14ac:dyDescent="0.25">
      <c r="B685" t="s">
        <v>209</v>
      </c>
      <c r="C685" t="s">
        <v>286</v>
      </c>
      <c r="D685" t="s">
        <v>598</v>
      </c>
    </row>
    <row r="686" spans="2:4" x14ac:dyDescent="0.25">
      <c r="B686" t="s">
        <v>1080</v>
      </c>
      <c r="C686" t="s">
        <v>1453</v>
      </c>
      <c r="D686" t="s">
        <v>599</v>
      </c>
    </row>
    <row r="687" spans="2:4" x14ac:dyDescent="0.25">
      <c r="B687" t="s">
        <v>1081</v>
      </c>
      <c r="C687" t="s">
        <v>1082</v>
      </c>
      <c r="D687" t="s">
        <v>599</v>
      </c>
    </row>
    <row r="688" spans="2:4" x14ac:dyDescent="0.25">
      <c r="B688" t="s">
        <v>1083</v>
      </c>
      <c r="C688" t="s">
        <v>1454</v>
      </c>
      <c r="D688" t="s">
        <v>599</v>
      </c>
    </row>
    <row r="689" spans="2:4" x14ac:dyDescent="0.25">
      <c r="B689" t="s">
        <v>1084</v>
      </c>
      <c r="C689" t="s">
        <v>1455</v>
      </c>
      <c r="D689" t="s">
        <v>599</v>
      </c>
    </row>
    <row r="690" spans="2:4" x14ac:dyDescent="0.25">
      <c r="B690" t="s">
        <v>1085</v>
      </c>
      <c r="C690" t="s">
        <v>1086</v>
      </c>
      <c r="D690" t="s">
        <v>599</v>
      </c>
    </row>
    <row r="691" spans="2:4" x14ac:dyDescent="0.25">
      <c r="B691" t="s">
        <v>1087</v>
      </c>
      <c r="C691" t="s">
        <v>1088</v>
      </c>
      <c r="D691" t="s">
        <v>599</v>
      </c>
    </row>
    <row r="692" spans="2:4" x14ac:dyDescent="0.25">
      <c r="B692" t="s">
        <v>1089</v>
      </c>
      <c r="C692" t="s">
        <v>1090</v>
      </c>
      <c r="D692" t="s">
        <v>599</v>
      </c>
    </row>
    <row r="693" spans="2:4" x14ac:dyDescent="0.25">
      <c r="B693" t="s">
        <v>1091</v>
      </c>
      <c r="C693" t="s">
        <v>1091</v>
      </c>
      <c r="D693" t="s">
        <v>599</v>
      </c>
    </row>
    <row r="694" spans="2:4" x14ac:dyDescent="0.25">
      <c r="B694" t="s">
        <v>773</v>
      </c>
      <c r="C694" t="s">
        <v>1456</v>
      </c>
      <c r="D694" t="s">
        <v>599</v>
      </c>
    </row>
    <row r="695" spans="2:4" x14ac:dyDescent="0.25">
      <c r="B695" t="s">
        <v>1092</v>
      </c>
      <c r="C695" t="s">
        <v>1457</v>
      </c>
      <c r="D695" t="s">
        <v>599</v>
      </c>
    </row>
    <row r="696" spans="2:4" x14ac:dyDescent="0.25">
      <c r="B696" t="s">
        <v>1093</v>
      </c>
      <c r="C696" t="s">
        <v>1457</v>
      </c>
      <c r="D696" t="s">
        <v>599</v>
      </c>
    </row>
    <row r="697" spans="2:4" x14ac:dyDescent="0.25">
      <c r="B697" t="s">
        <v>1094</v>
      </c>
      <c r="C697" t="s">
        <v>1095</v>
      </c>
      <c r="D697" t="s">
        <v>599</v>
      </c>
    </row>
    <row r="698" spans="2:4" x14ac:dyDescent="0.25">
      <c r="B698" t="s">
        <v>1096</v>
      </c>
      <c r="C698" t="s">
        <v>1458</v>
      </c>
      <c r="D698" t="s">
        <v>599</v>
      </c>
    </row>
    <row r="699" spans="2:4" x14ac:dyDescent="0.25">
      <c r="B699" t="s">
        <v>1097</v>
      </c>
      <c r="C699" t="s">
        <v>1098</v>
      </c>
      <c r="D699" t="s">
        <v>599</v>
      </c>
    </row>
    <row r="700" spans="2:4" x14ac:dyDescent="0.25">
      <c r="B700" t="s">
        <v>1099</v>
      </c>
      <c r="C700" t="s">
        <v>1459</v>
      </c>
      <c r="D700" t="s">
        <v>1395</v>
      </c>
    </row>
    <row r="701" spans="2:4" x14ac:dyDescent="0.25">
      <c r="B701" t="s">
        <v>1100</v>
      </c>
      <c r="C701" t="s">
        <v>1459</v>
      </c>
      <c r="D701" t="s">
        <v>1395</v>
      </c>
    </row>
    <row r="702" spans="2:4" x14ac:dyDescent="0.25">
      <c r="B702" t="s">
        <v>1101</v>
      </c>
      <c r="C702" t="s">
        <v>1460</v>
      </c>
      <c r="D702" t="s">
        <v>599</v>
      </c>
    </row>
    <row r="703" spans="2:4" x14ac:dyDescent="0.25">
      <c r="B703" t="s">
        <v>517</v>
      </c>
      <c r="C703" t="s">
        <v>285</v>
      </c>
      <c r="D703" t="s">
        <v>598</v>
      </c>
    </row>
    <row r="704" spans="2:4" x14ac:dyDescent="0.25">
      <c r="B704" t="s">
        <v>360</v>
      </c>
      <c r="C704" t="s">
        <v>285</v>
      </c>
      <c r="D704" t="s">
        <v>598</v>
      </c>
    </row>
    <row r="705" spans="2:4" x14ac:dyDescent="0.25">
      <c r="B705" t="s">
        <v>219</v>
      </c>
      <c r="C705" t="s">
        <v>285</v>
      </c>
      <c r="D705" t="s">
        <v>598</v>
      </c>
    </row>
    <row r="706" spans="2:4" x14ac:dyDescent="0.25">
      <c r="B706" t="s">
        <v>264</v>
      </c>
      <c r="C706" t="s">
        <v>285</v>
      </c>
      <c r="D706" t="s">
        <v>598</v>
      </c>
    </row>
    <row r="707" spans="2:4" x14ac:dyDescent="0.25">
      <c r="B707" t="s">
        <v>1102</v>
      </c>
      <c r="C707" t="s">
        <v>285</v>
      </c>
      <c r="D707" t="s">
        <v>599</v>
      </c>
    </row>
    <row r="708" spans="2:4" x14ac:dyDescent="0.25">
      <c r="B708" t="s">
        <v>360</v>
      </c>
      <c r="C708" t="s">
        <v>285</v>
      </c>
      <c r="D708" t="s">
        <v>599</v>
      </c>
    </row>
    <row r="709" spans="2:4" x14ac:dyDescent="0.25">
      <c r="B709" t="s">
        <v>219</v>
      </c>
      <c r="C709" t="s">
        <v>285</v>
      </c>
      <c r="D709" t="s">
        <v>599</v>
      </c>
    </row>
    <row r="710" spans="2:4" x14ac:dyDescent="0.25">
      <c r="B710" t="s">
        <v>1103</v>
      </c>
      <c r="C710" t="s">
        <v>285</v>
      </c>
      <c r="D710" t="s">
        <v>599</v>
      </c>
    </row>
    <row r="711" spans="2:4" x14ac:dyDescent="0.25">
      <c r="B711" t="s">
        <v>1104</v>
      </c>
      <c r="C711" t="s">
        <v>1105</v>
      </c>
      <c r="D711" t="s">
        <v>599</v>
      </c>
    </row>
    <row r="712" spans="2:4" x14ac:dyDescent="0.25">
      <c r="B712" t="s">
        <v>1106</v>
      </c>
      <c r="C712" t="s">
        <v>1461</v>
      </c>
      <c r="D712" t="s">
        <v>599</v>
      </c>
    </row>
    <row r="713" spans="2:4" x14ac:dyDescent="0.25">
      <c r="B713" t="s">
        <v>1107</v>
      </c>
      <c r="C713" t="s">
        <v>1461</v>
      </c>
      <c r="D713" t="s">
        <v>599</v>
      </c>
    </row>
    <row r="714" spans="2:4" x14ac:dyDescent="0.25">
      <c r="B714" t="s">
        <v>1108</v>
      </c>
      <c r="C714" t="s">
        <v>1109</v>
      </c>
      <c r="D714" t="s">
        <v>599</v>
      </c>
    </row>
    <row r="715" spans="2:4" x14ac:dyDescent="0.25">
      <c r="B715" t="s">
        <v>1110</v>
      </c>
      <c r="C715" t="s">
        <v>1111</v>
      </c>
      <c r="D715" t="s">
        <v>599</v>
      </c>
    </row>
    <row r="716" spans="2:4" x14ac:dyDescent="0.25">
      <c r="B716" t="s">
        <v>1112</v>
      </c>
      <c r="C716" t="s">
        <v>1462</v>
      </c>
      <c r="D716" t="s">
        <v>599</v>
      </c>
    </row>
    <row r="717" spans="2:4" x14ac:dyDescent="0.25">
      <c r="B717" t="s">
        <v>1113</v>
      </c>
      <c r="C717" t="s">
        <v>1463</v>
      </c>
      <c r="D717" t="s">
        <v>599</v>
      </c>
    </row>
    <row r="718" spans="2:4" x14ac:dyDescent="0.25">
      <c r="B718" t="s">
        <v>1114</v>
      </c>
      <c r="C718" t="s">
        <v>1463</v>
      </c>
      <c r="D718" t="s">
        <v>1395</v>
      </c>
    </row>
    <row r="719" spans="2:4" x14ac:dyDescent="0.25">
      <c r="B719" t="s">
        <v>1115</v>
      </c>
      <c r="C719" t="s">
        <v>1464</v>
      </c>
      <c r="D719" t="s">
        <v>599</v>
      </c>
    </row>
    <row r="720" spans="2:4" x14ac:dyDescent="0.25">
      <c r="B720" t="s">
        <v>225</v>
      </c>
      <c r="C720" t="s">
        <v>519</v>
      </c>
      <c r="D720" t="s">
        <v>598</v>
      </c>
    </row>
    <row r="721" spans="2:4" x14ac:dyDescent="0.25">
      <c r="B721" t="s">
        <v>224</v>
      </c>
      <c r="C721" t="s">
        <v>519</v>
      </c>
      <c r="D721" t="s">
        <v>598</v>
      </c>
    </row>
    <row r="722" spans="2:4" x14ac:dyDescent="0.25">
      <c r="B722" t="s">
        <v>222</v>
      </c>
      <c r="C722" t="s">
        <v>519</v>
      </c>
      <c r="D722" t="s">
        <v>598</v>
      </c>
    </row>
    <row r="723" spans="2:4" x14ac:dyDescent="0.25">
      <c r="B723" t="s">
        <v>223</v>
      </c>
      <c r="C723" t="s">
        <v>519</v>
      </c>
      <c r="D723" t="s">
        <v>598</v>
      </c>
    </row>
    <row r="724" spans="2:4" x14ac:dyDescent="0.25">
      <c r="B724" t="s">
        <v>207</v>
      </c>
      <c r="C724" t="s">
        <v>519</v>
      </c>
      <c r="D724" t="s">
        <v>598</v>
      </c>
    </row>
    <row r="725" spans="2:4" x14ac:dyDescent="0.25">
      <c r="B725" t="s">
        <v>1116</v>
      </c>
      <c r="C725" t="s">
        <v>1117</v>
      </c>
      <c r="D725" t="s">
        <v>599</v>
      </c>
    </row>
    <row r="726" spans="2:4" x14ac:dyDescent="0.25">
      <c r="B726" t="s">
        <v>1118</v>
      </c>
      <c r="C726" t="s">
        <v>1465</v>
      </c>
      <c r="D726" t="s">
        <v>599</v>
      </c>
    </row>
    <row r="727" spans="2:4" x14ac:dyDescent="0.25">
      <c r="B727" t="s">
        <v>1119</v>
      </c>
      <c r="C727" t="s">
        <v>1466</v>
      </c>
      <c r="D727" t="s">
        <v>599</v>
      </c>
    </row>
    <row r="728" spans="2:4" x14ac:dyDescent="0.25">
      <c r="B728" t="s">
        <v>1120</v>
      </c>
      <c r="C728" t="s">
        <v>1121</v>
      </c>
      <c r="D728" t="s">
        <v>599</v>
      </c>
    </row>
    <row r="729" spans="2:4" x14ac:dyDescent="0.25">
      <c r="B729" t="s">
        <v>1122</v>
      </c>
      <c r="C729" t="s">
        <v>1467</v>
      </c>
      <c r="D729" t="s">
        <v>599</v>
      </c>
    </row>
    <row r="730" spans="2:4" x14ac:dyDescent="0.25">
      <c r="B730" t="s">
        <v>1123</v>
      </c>
      <c r="C730" t="s">
        <v>1467</v>
      </c>
      <c r="D730" t="s">
        <v>599</v>
      </c>
    </row>
    <row r="731" spans="2:4" x14ac:dyDescent="0.25">
      <c r="B731" t="s">
        <v>1124</v>
      </c>
      <c r="C731" t="s">
        <v>1467</v>
      </c>
      <c r="D731" t="s">
        <v>599</v>
      </c>
    </row>
    <row r="732" spans="2:4" x14ac:dyDescent="0.25">
      <c r="B732" t="s">
        <v>1125</v>
      </c>
      <c r="C732" t="s">
        <v>1126</v>
      </c>
      <c r="D732" t="s">
        <v>1395</v>
      </c>
    </row>
    <row r="733" spans="2:4" x14ac:dyDescent="0.25">
      <c r="B733" t="s">
        <v>1127</v>
      </c>
      <c r="C733" t="s">
        <v>1544</v>
      </c>
      <c r="D733" t="s">
        <v>599</v>
      </c>
    </row>
    <row r="734" spans="2:4" x14ac:dyDescent="0.25">
      <c r="B734" t="s">
        <v>1128</v>
      </c>
      <c r="C734" t="s">
        <v>1129</v>
      </c>
      <c r="D734" t="s">
        <v>599</v>
      </c>
    </row>
    <row r="735" spans="2:4" x14ac:dyDescent="0.25">
      <c r="B735" t="s">
        <v>261</v>
      </c>
      <c r="C735" t="s">
        <v>374</v>
      </c>
      <c r="D735" t="s">
        <v>598</v>
      </c>
    </row>
    <row r="736" spans="2:4" x14ac:dyDescent="0.25">
      <c r="B736" t="s">
        <v>262</v>
      </c>
      <c r="C736" t="s">
        <v>374</v>
      </c>
      <c r="D736" t="s">
        <v>598</v>
      </c>
    </row>
    <row r="737" spans="2:4" x14ac:dyDescent="0.25">
      <c r="B737" t="s">
        <v>1130</v>
      </c>
      <c r="C737" t="s">
        <v>1131</v>
      </c>
      <c r="D737" t="s">
        <v>599</v>
      </c>
    </row>
    <row r="738" spans="2:4" x14ac:dyDescent="0.25">
      <c r="B738" t="s">
        <v>363</v>
      </c>
      <c r="C738" t="s">
        <v>270</v>
      </c>
      <c r="D738" t="s">
        <v>598</v>
      </c>
    </row>
    <row r="739" spans="2:4" x14ac:dyDescent="0.25">
      <c r="B739" t="s">
        <v>346</v>
      </c>
      <c r="C739" t="s">
        <v>270</v>
      </c>
      <c r="D739" t="s">
        <v>598</v>
      </c>
    </row>
    <row r="740" spans="2:4" x14ac:dyDescent="0.25">
      <c r="B740" t="s">
        <v>226</v>
      </c>
      <c r="C740" t="s">
        <v>270</v>
      </c>
      <c r="D740" t="s">
        <v>598</v>
      </c>
    </row>
    <row r="741" spans="2:4" x14ac:dyDescent="0.25">
      <c r="B741" t="s">
        <v>364</v>
      </c>
      <c r="C741" t="s">
        <v>270</v>
      </c>
      <c r="D741" t="s">
        <v>598</v>
      </c>
    </row>
    <row r="742" spans="2:4" x14ac:dyDescent="0.25">
      <c r="B742" t="s">
        <v>362</v>
      </c>
      <c r="C742" t="s">
        <v>270</v>
      </c>
      <c r="D742" t="s">
        <v>598</v>
      </c>
    </row>
    <row r="743" spans="2:4" x14ac:dyDescent="0.25">
      <c r="B743" t="s">
        <v>227</v>
      </c>
      <c r="C743" t="s">
        <v>270</v>
      </c>
      <c r="D743" t="s">
        <v>598</v>
      </c>
    </row>
    <row r="744" spans="2:4" x14ac:dyDescent="0.25">
      <c r="B744" t="s">
        <v>234</v>
      </c>
      <c r="C744" t="s">
        <v>270</v>
      </c>
      <c r="D744" t="s">
        <v>598</v>
      </c>
    </row>
    <row r="745" spans="2:4" x14ac:dyDescent="0.25">
      <c r="B745" t="s">
        <v>240</v>
      </c>
      <c r="C745" t="s">
        <v>270</v>
      </c>
      <c r="D745" t="s">
        <v>598</v>
      </c>
    </row>
    <row r="746" spans="2:4" x14ac:dyDescent="0.25">
      <c r="B746" t="s">
        <v>258</v>
      </c>
      <c r="C746" t="s">
        <v>270</v>
      </c>
      <c r="D746" t="s">
        <v>598</v>
      </c>
    </row>
    <row r="747" spans="2:4" x14ac:dyDescent="0.25">
      <c r="B747" t="s">
        <v>259</v>
      </c>
      <c r="C747" t="s">
        <v>270</v>
      </c>
      <c r="D747" t="s">
        <v>598</v>
      </c>
    </row>
    <row r="748" spans="2:4" x14ac:dyDescent="0.25">
      <c r="B748" t="s">
        <v>257</v>
      </c>
      <c r="C748" t="s">
        <v>270</v>
      </c>
      <c r="D748" t="s">
        <v>598</v>
      </c>
    </row>
    <row r="749" spans="2:4" x14ac:dyDescent="0.25">
      <c r="B749" t="s">
        <v>531</v>
      </c>
      <c r="C749" t="s">
        <v>270</v>
      </c>
      <c r="D749" t="s">
        <v>598</v>
      </c>
    </row>
    <row r="750" spans="2:4" x14ac:dyDescent="0.25">
      <c r="B750" t="s">
        <v>365</v>
      </c>
      <c r="C750" t="s">
        <v>270</v>
      </c>
      <c r="D750" t="s">
        <v>598</v>
      </c>
    </row>
    <row r="751" spans="2:4" x14ac:dyDescent="0.25">
      <c r="B751" t="s">
        <v>520</v>
      </c>
      <c r="C751" t="s">
        <v>270</v>
      </c>
      <c r="D751" t="s">
        <v>598</v>
      </c>
    </row>
    <row r="752" spans="2:4" x14ac:dyDescent="0.25">
      <c r="B752" t="s">
        <v>521</v>
      </c>
      <c r="C752" t="s">
        <v>270</v>
      </c>
      <c r="D752" t="s">
        <v>598</v>
      </c>
    </row>
    <row r="753" spans="2:4" x14ac:dyDescent="0.25">
      <c r="B753" t="s">
        <v>522</v>
      </c>
      <c r="C753" t="s">
        <v>270</v>
      </c>
      <c r="D753" t="s">
        <v>598</v>
      </c>
    </row>
    <row r="754" spans="2:4" x14ac:dyDescent="0.25">
      <c r="B754" t="s">
        <v>1132</v>
      </c>
      <c r="C754" t="s">
        <v>1133</v>
      </c>
      <c r="D754" t="s">
        <v>599</v>
      </c>
    </row>
    <row r="755" spans="2:4" x14ac:dyDescent="0.25">
      <c r="B755" t="s">
        <v>1134</v>
      </c>
      <c r="C755" t="s">
        <v>1135</v>
      </c>
      <c r="D755" t="s">
        <v>599</v>
      </c>
    </row>
    <row r="756" spans="2:4" x14ac:dyDescent="0.25">
      <c r="B756" t="s">
        <v>1136</v>
      </c>
      <c r="C756" t="s">
        <v>1135</v>
      </c>
      <c r="D756" t="s">
        <v>599</v>
      </c>
    </row>
    <row r="757" spans="2:4" x14ac:dyDescent="0.25">
      <c r="B757" t="s">
        <v>1137</v>
      </c>
      <c r="C757" t="s">
        <v>1468</v>
      </c>
      <c r="D757" t="s">
        <v>599</v>
      </c>
    </row>
    <row r="758" spans="2:4" x14ac:dyDescent="0.25">
      <c r="B758" t="s">
        <v>1138</v>
      </c>
      <c r="C758" t="s">
        <v>1469</v>
      </c>
      <c r="D758" t="s">
        <v>599</v>
      </c>
    </row>
    <row r="759" spans="2:4" x14ac:dyDescent="0.25">
      <c r="B759" t="s">
        <v>229</v>
      </c>
      <c r="C759" t="s">
        <v>523</v>
      </c>
      <c r="D759" t="s">
        <v>598</v>
      </c>
    </row>
    <row r="760" spans="2:4" x14ac:dyDescent="0.25">
      <c r="B760" t="s">
        <v>527</v>
      </c>
      <c r="C760" t="s">
        <v>523</v>
      </c>
      <c r="D760" t="s">
        <v>598</v>
      </c>
    </row>
    <row r="761" spans="2:4" x14ac:dyDescent="0.25">
      <c r="B761" t="s">
        <v>1139</v>
      </c>
      <c r="C761" t="s">
        <v>1470</v>
      </c>
      <c r="D761" t="s">
        <v>599</v>
      </c>
    </row>
    <row r="762" spans="2:4" x14ac:dyDescent="0.25">
      <c r="B762" t="s">
        <v>595</v>
      </c>
      <c r="C762" t="s">
        <v>532</v>
      </c>
      <c r="D762" t="s">
        <v>597</v>
      </c>
    </row>
    <row r="763" spans="2:4" x14ac:dyDescent="0.25">
      <c r="B763" t="s">
        <v>74</v>
      </c>
      <c r="C763" t="s">
        <v>532</v>
      </c>
      <c r="D763" t="s">
        <v>597</v>
      </c>
    </row>
    <row r="764" spans="2:4" x14ac:dyDescent="0.25">
      <c r="B764" t="s">
        <v>580</v>
      </c>
      <c r="C764" t="s">
        <v>532</v>
      </c>
      <c r="D764" t="s">
        <v>597</v>
      </c>
    </row>
    <row r="765" spans="2:4" x14ac:dyDescent="0.25">
      <c r="B765" t="s">
        <v>585</v>
      </c>
      <c r="C765" t="s">
        <v>532</v>
      </c>
      <c r="D765" t="s">
        <v>597</v>
      </c>
    </row>
    <row r="766" spans="2:4" x14ac:dyDescent="0.25">
      <c r="B766" t="s">
        <v>586</v>
      </c>
      <c r="C766" t="s">
        <v>532</v>
      </c>
      <c r="D766" t="s">
        <v>597</v>
      </c>
    </row>
    <row r="767" spans="2:4" x14ac:dyDescent="0.25">
      <c r="B767" t="s">
        <v>45</v>
      </c>
      <c r="C767" t="s">
        <v>532</v>
      </c>
      <c r="D767" t="s">
        <v>597</v>
      </c>
    </row>
    <row r="768" spans="2:4" x14ac:dyDescent="0.25">
      <c r="B768" t="s">
        <v>84</v>
      </c>
      <c r="C768" t="s">
        <v>532</v>
      </c>
      <c r="D768" t="s">
        <v>597</v>
      </c>
    </row>
    <row r="769" spans="2:4" x14ac:dyDescent="0.25">
      <c r="B769" t="s">
        <v>265</v>
      </c>
      <c r="C769" t="s">
        <v>532</v>
      </c>
      <c r="D769" t="s">
        <v>598</v>
      </c>
    </row>
    <row r="770" spans="2:4" x14ac:dyDescent="0.25">
      <c r="B770" t="s">
        <v>1380</v>
      </c>
      <c r="C770" t="s">
        <v>532</v>
      </c>
      <c r="D770" t="s">
        <v>599</v>
      </c>
    </row>
    <row r="771" spans="2:4" x14ac:dyDescent="0.25">
      <c r="B771" t="s">
        <v>1381</v>
      </c>
      <c r="C771" t="s">
        <v>532</v>
      </c>
      <c r="D771" t="s">
        <v>599</v>
      </c>
    </row>
    <row r="772" spans="2:4" x14ac:dyDescent="0.25">
      <c r="B772" t="s">
        <v>1382</v>
      </c>
      <c r="C772" t="s">
        <v>532</v>
      </c>
      <c r="D772" t="s">
        <v>599</v>
      </c>
    </row>
    <row r="773" spans="2:4" x14ac:dyDescent="0.25">
      <c r="B773" t="s">
        <v>1140</v>
      </c>
      <c r="C773" t="s">
        <v>1141</v>
      </c>
      <c r="D773" t="s">
        <v>599</v>
      </c>
    </row>
    <row r="774" spans="2:4" x14ac:dyDescent="0.25">
      <c r="B774" t="s">
        <v>1142</v>
      </c>
      <c r="C774" t="s">
        <v>1143</v>
      </c>
      <c r="D774" t="s">
        <v>599</v>
      </c>
    </row>
    <row r="775" spans="2:4" x14ac:dyDescent="0.25">
      <c r="B775" t="s">
        <v>1144</v>
      </c>
      <c r="C775" t="s">
        <v>1145</v>
      </c>
      <c r="D775" t="s">
        <v>599</v>
      </c>
    </row>
    <row r="776" spans="2:4" x14ac:dyDescent="0.25">
      <c r="B776" t="s">
        <v>1146</v>
      </c>
      <c r="C776" t="s">
        <v>1471</v>
      </c>
      <c r="D776" t="s">
        <v>1395</v>
      </c>
    </row>
    <row r="777" spans="2:4" x14ac:dyDescent="0.25">
      <c r="B777" t="s">
        <v>1147</v>
      </c>
      <c r="C777" t="s">
        <v>1148</v>
      </c>
      <c r="D777" t="s">
        <v>599</v>
      </c>
    </row>
    <row r="778" spans="2:4" x14ac:dyDescent="0.25">
      <c r="B778" t="s">
        <v>371</v>
      </c>
      <c r="C778" t="s">
        <v>278</v>
      </c>
      <c r="D778" t="s">
        <v>598</v>
      </c>
    </row>
    <row r="779" spans="2:4" x14ac:dyDescent="0.25">
      <c r="B779" t="s">
        <v>367</v>
      </c>
      <c r="C779" t="s">
        <v>278</v>
      </c>
      <c r="D779" t="s">
        <v>598</v>
      </c>
    </row>
    <row r="780" spans="2:4" x14ac:dyDescent="0.25">
      <c r="B780" t="s">
        <v>372</v>
      </c>
      <c r="C780" t="s">
        <v>278</v>
      </c>
      <c r="D780" t="s">
        <v>598</v>
      </c>
    </row>
    <row r="781" spans="2:4" x14ac:dyDescent="0.25">
      <c r="B781" t="s">
        <v>366</v>
      </c>
      <c r="C781" t="s">
        <v>278</v>
      </c>
      <c r="D781" t="s">
        <v>598</v>
      </c>
    </row>
    <row r="782" spans="2:4" x14ac:dyDescent="0.25">
      <c r="B782" t="s">
        <v>368</v>
      </c>
      <c r="C782" t="s">
        <v>278</v>
      </c>
      <c r="D782" t="s">
        <v>598</v>
      </c>
    </row>
    <row r="783" spans="2:4" x14ac:dyDescent="0.25">
      <c r="B783" t="s">
        <v>370</v>
      </c>
      <c r="C783" t="s">
        <v>278</v>
      </c>
      <c r="D783" t="s">
        <v>598</v>
      </c>
    </row>
    <row r="784" spans="2:4" x14ac:dyDescent="0.25">
      <c r="B784" t="s">
        <v>369</v>
      </c>
      <c r="C784" t="s">
        <v>278</v>
      </c>
      <c r="D784" t="s">
        <v>598</v>
      </c>
    </row>
    <row r="785" spans="2:4" x14ac:dyDescent="0.25">
      <c r="B785" t="s">
        <v>1149</v>
      </c>
      <c r="C785" t="s">
        <v>1150</v>
      </c>
      <c r="D785" t="s">
        <v>599</v>
      </c>
    </row>
    <row r="786" spans="2:4" x14ac:dyDescent="0.25">
      <c r="B786" t="s">
        <v>1151</v>
      </c>
      <c r="C786" t="s">
        <v>1152</v>
      </c>
      <c r="D786" t="s">
        <v>599</v>
      </c>
    </row>
    <row r="787" spans="2:4" x14ac:dyDescent="0.25">
      <c r="B787" t="s">
        <v>1153</v>
      </c>
      <c r="C787" t="s">
        <v>1472</v>
      </c>
      <c r="D787" t="s">
        <v>599</v>
      </c>
    </row>
    <row r="788" spans="2:4" x14ac:dyDescent="0.25">
      <c r="B788" t="s">
        <v>1154</v>
      </c>
      <c r="C788" t="s">
        <v>1473</v>
      </c>
      <c r="D788" t="s">
        <v>1395</v>
      </c>
    </row>
    <row r="789" spans="2:4" x14ac:dyDescent="0.25">
      <c r="B789" t="s">
        <v>1155</v>
      </c>
      <c r="C789" t="s">
        <v>1474</v>
      </c>
      <c r="D789" t="s">
        <v>599</v>
      </c>
    </row>
    <row r="790" spans="2:4" x14ac:dyDescent="0.25">
      <c r="B790" t="s">
        <v>1156</v>
      </c>
      <c r="C790" t="s">
        <v>1157</v>
      </c>
      <c r="D790" t="s">
        <v>599</v>
      </c>
    </row>
    <row r="791" spans="2:4" x14ac:dyDescent="0.25">
      <c r="B791" t="s">
        <v>1158</v>
      </c>
      <c r="C791" t="s">
        <v>1475</v>
      </c>
      <c r="D791" t="s">
        <v>599</v>
      </c>
    </row>
    <row r="792" spans="2:4" x14ac:dyDescent="0.25">
      <c r="B792" t="s">
        <v>1159</v>
      </c>
      <c r="C792" t="s">
        <v>1160</v>
      </c>
      <c r="D792" t="s">
        <v>599</v>
      </c>
    </row>
    <row r="793" spans="2:4" x14ac:dyDescent="0.25">
      <c r="B793" t="s">
        <v>1161</v>
      </c>
      <c r="C793" t="s">
        <v>1476</v>
      </c>
      <c r="D793" t="s">
        <v>599</v>
      </c>
    </row>
    <row r="794" spans="2:4" x14ac:dyDescent="0.25">
      <c r="B794" t="s">
        <v>1162</v>
      </c>
      <c r="C794" t="s">
        <v>1477</v>
      </c>
      <c r="D794" t="s">
        <v>599</v>
      </c>
    </row>
    <row r="795" spans="2:4" x14ac:dyDescent="0.25">
      <c r="B795" t="s">
        <v>1163</v>
      </c>
      <c r="C795" t="s">
        <v>1477</v>
      </c>
      <c r="D795" t="s">
        <v>599</v>
      </c>
    </row>
    <row r="796" spans="2:4" x14ac:dyDescent="0.25">
      <c r="B796" t="s">
        <v>1164</v>
      </c>
      <c r="C796" t="s">
        <v>1477</v>
      </c>
      <c r="D796" t="s">
        <v>599</v>
      </c>
    </row>
    <row r="797" spans="2:4" x14ac:dyDescent="0.25">
      <c r="B797" t="s">
        <v>1165</v>
      </c>
      <c r="C797" t="s">
        <v>1478</v>
      </c>
      <c r="D797" t="s">
        <v>599</v>
      </c>
    </row>
    <row r="798" spans="2:4" x14ac:dyDescent="0.25">
      <c r="B798" t="s">
        <v>1166</v>
      </c>
      <c r="C798" t="s">
        <v>1478</v>
      </c>
      <c r="D798" t="s">
        <v>599</v>
      </c>
    </row>
    <row r="799" spans="2:4" x14ac:dyDescent="0.25">
      <c r="B799" t="s">
        <v>1167</v>
      </c>
      <c r="C799" t="s">
        <v>1478</v>
      </c>
      <c r="D799" t="s">
        <v>599</v>
      </c>
    </row>
    <row r="800" spans="2:4" x14ac:dyDescent="0.25">
      <c r="B800" t="s">
        <v>1168</v>
      </c>
      <c r="C800" t="s">
        <v>1478</v>
      </c>
      <c r="D800" t="s">
        <v>599</v>
      </c>
    </row>
    <row r="801" spans="2:4" x14ac:dyDescent="0.25">
      <c r="B801" t="s">
        <v>1169</v>
      </c>
      <c r="C801" t="s">
        <v>1479</v>
      </c>
      <c r="D801" t="s">
        <v>599</v>
      </c>
    </row>
    <row r="802" spans="2:4" x14ac:dyDescent="0.25">
      <c r="B802" t="s">
        <v>1170</v>
      </c>
      <c r="C802" t="s">
        <v>1480</v>
      </c>
      <c r="D802" t="s">
        <v>599</v>
      </c>
    </row>
    <row r="803" spans="2:4" x14ac:dyDescent="0.25">
      <c r="B803" t="s">
        <v>1171</v>
      </c>
      <c r="C803" t="s">
        <v>1481</v>
      </c>
      <c r="D803" t="s">
        <v>599</v>
      </c>
    </row>
    <row r="804" spans="2:4" x14ac:dyDescent="0.25">
      <c r="B804" t="s">
        <v>1172</v>
      </c>
      <c r="C804" t="s">
        <v>1481</v>
      </c>
      <c r="D804" t="s">
        <v>1395</v>
      </c>
    </row>
    <row r="805" spans="2:4" x14ac:dyDescent="0.25">
      <c r="B805" t="s">
        <v>588</v>
      </c>
      <c r="C805" t="s">
        <v>1481</v>
      </c>
      <c r="D805" t="s">
        <v>599</v>
      </c>
    </row>
    <row r="806" spans="2:4" x14ac:dyDescent="0.25">
      <c r="B806" t="s">
        <v>1173</v>
      </c>
      <c r="C806" t="s">
        <v>1482</v>
      </c>
      <c r="D806" t="s">
        <v>599</v>
      </c>
    </row>
    <row r="807" spans="2:4" x14ac:dyDescent="0.25">
      <c r="B807" t="s">
        <v>1174</v>
      </c>
      <c r="C807" t="s">
        <v>1175</v>
      </c>
      <c r="D807" t="s">
        <v>1395</v>
      </c>
    </row>
    <row r="808" spans="2:4" x14ac:dyDescent="0.25">
      <c r="B808" t="s">
        <v>1176</v>
      </c>
      <c r="C808" t="s">
        <v>1175</v>
      </c>
      <c r="D808" t="s">
        <v>1395</v>
      </c>
    </row>
    <row r="809" spans="2:4" x14ac:dyDescent="0.25">
      <c r="B809" t="s">
        <v>1177</v>
      </c>
      <c r="C809" t="s">
        <v>1483</v>
      </c>
      <c r="D809" t="s">
        <v>599</v>
      </c>
    </row>
    <row r="810" spans="2:4" x14ac:dyDescent="0.25">
      <c r="B810" t="s">
        <v>1178</v>
      </c>
      <c r="C810" t="s">
        <v>1179</v>
      </c>
      <c r="D810" t="s">
        <v>599</v>
      </c>
    </row>
    <row r="811" spans="2:4" x14ac:dyDescent="0.25">
      <c r="B811" t="s">
        <v>380</v>
      </c>
      <c r="C811" t="s">
        <v>71</v>
      </c>
      <c r="D811" t="s">
        <v>597</v>
      </c>
    </row>
    <row r="812" spans="2:4" x14ac:dyDescent="0.25">
      <c r="B812" t="s">
        <v>70</v>
      </c>
      <c r="C812" t="s">
        <v>71</v>
      </c>
      <c r="D812" t="s">
        <v>597</v>
      </c>
    </row>
    <row r="813" spans="2:4" x14ac:dyDescent="0.25">
      <c r="B813" t="s">
        <v>233</v>
      </c>
      <c r="C813" t="s">
        <v>71</v>
      </c>
      <c r="D813" t="s">
        <v>598</v>
      </c>
    </row>
    <row r="814" spans="2:4" x14ac:dyDescent="0.25">
      <c r="B814" t="s">
        <v>232</v>
      </c>
      <c r="C814" t="s">
        <v>71</v>
      </c>
      <c r="D814" t="s">
        <v>598</v>
      </c>
    </row>
    <row r="815" spans="2:4" x14ac:dyDescent="0.25">
      <c r="B815" t="s">
        <v>1180</v>
      </c>
      <c r="C815" t="s">
        <v>1484</v>
      </c>
      <c r="D815" t="s">
        <v>599</v>
      </c>
    </row>
    <row r="816" spans="2:4" x14ac:dyDescent="0.25">
      <c r="B816" t="s">
        <v>1182</v>
      </c>
      <c r="C816" t="s">
        <v>1485</v>
      </c>
      <c r="D816" t="s">
        <v>599</v>
      </c>
    </row>
    <row r="817" spans="2:4" x14ac:dyDescent="0.25">
      <c r="B817" t="s">
        <v>1183</v>
      </c>
      <c r="C817" t="s">
        <v>1486</v>
      </c>
      <c r="D817" t="s">
        <v>599</v>
      </c>
    </row>
    <row r="818" spans="2:4" x14ac:dyDescent="0.25">
      <c r="B818" t="s">
        <v>1184</v>
      </c>
      <c r="C818" t="s">
        <v>1486</v>
      </c>
      <c r="D818" t="s">
        <v>599</v>
      </c>
    </row>
    <row r="819" spans="2:4" x14ac:dyDescent="0.25">
      <c r="B819" t="s">
        <v>1185</v>
      </c>
      <c r="C819" t="s">
        <v>1186</v>
      </c>
      <c r="D819" t="s">
        <v>599</v>
      </c>
    </row>
    <row r="820" spans="2:4" x14ac:dyDescent="0.25">
      <c r="B820" t="s">
        <v>1187</v>
      </c>
      <c r="C820" t="s">
        <v>1188</v>
      </c>
      <c r="D820" t="s">
        <v>599</v>
      </c>
    </row>
    <row r="821" spans="2:4" x14ac:dyDescent="0.25">
      <c r="B821" t="s">
        <v>1189</v>
      </c>
      <c r="C821" t="s">
        <v>1190</v>
      </c>
      <c r="D821" t="s">
        <v>599</v>
      </c>
    </row>
    <row r="822" spans="2:4" x14ac:dyDescent="0.25">
      <c r="B822" t="s">
        <v>101</v>
      </c>
      <c r="C822" t="s">
        <v>1487</v>
      </c>
      <c r="D822" t="s">
        <v>599</v>
      </c>
    </row>
    <row r="823" spans="2:4" x14ac:dyDescent="0.25">
      <c r="B823" t="s">
        <v>1191</v>
      </c>
      <c r="C823" t="s">
        <v>1487</v>
      </c>
      <c r="D823" t="s">
        <v>1395</v>
      </c>
    </row>
    <row r="824" spans="2:4" x14ac:dyDescent="0.25">
      <c r="B824" t="s">
        <v>1192</v>
      </c>
      <c r="C824" t="s">
        <v>1488</v>
      </c>
      <c r="D824" t="s">
        <v>599</v>
      </c>
    </row>
    <row r="825" spans="2:4" x14ac:dyDescent="0.25">
      <c r="B825" t="s">
        <v>1193</v>
      </c>
      <c r="C825" t="s">
        <v>1194</v>
      </c>
      <c r="D825" t="s">
        <v>599</v>
      </c>
    </row>
    <row r="826" spans="2:4" x14ac:dyDescent="0.25">
      <c r="B826" t="s">
        <v>1195</v>
      </c>
      <c r="C826" t="s">
        <v>1196</v>
      </c>
      <c r="D826" t="s">
        <v>599</v>
      </c>
    </row>
    <row r="827" spans="2:4" x14ac:dyDescent="0.25">
      <c r="B827" t="s">
        <v>1197</v>
      </c>
      <c r="C827" t="s">
        <v>1489</v>
      </c>
      <c r="D827" t="s">
        <v>599</v>
      </c>
    </row>
    <row r="828" spans="2:4" x14ac:dyDescent="0.25">
      <c r="B828" t="s">
        <v>1198</v>
      </c>
      <c r="C828" t="s">
        <v>1490</v>
      </c>
      <c r="D828" t="s">
        <v>1395</v>
      </c>
    </row>
    <row r="829" spans="2:4" x14ac:dyDescent="0.25">
      <c r="B829" t="s">
        <v>1199</v>
      </c>
      <c r="C829" t="s">
        <v>1200</v>
      </c>
      <c r="D829" t="s">
        <v>599</v>
      </c>
    </row>
    <row r="830" spans="2:4" x14ac:dyDescent="0.25">
      <c r="B830" t="s">
        <v>1201</v>
      </c>
      <c r="C830" t="s">
        <v>1200</v>
      </c>
      <c r="D830" t="s">
        <v>599</v>
      </c>
    </row>
    <row r="831" spans="2:4" x14ac:dyDescent="0.25">
      <c r="B831" t="s">
        <v>1202</v>
      </c>
      <c r="C831" t="s">
        <v>1200</v>
      </c>
      <c r="D831" t="s">
        <v>599</v>
      </c>
    </row>
    <row r="832" spans="2:4" x14ac:dyDescent="0.25">
      <c r="B832" t="s">
        <v>1203</v>
      </c>
      <c r="C832" t="s">
        <v>1200</v>
      </c>
      <c r="D832" t="s">
        <v>599</v>
      </c>
    </row>
    <row r="833" spans="2:4" x14ac:dyDescent="0.25">
      <c r="B833" t="s">
        <v>237</v>
      </c>
      <c r="C833" t="s">
        <v>1200</v>
      </c>
      <c r="D833" t="s">
        <v>599</v>
      </c>
    </row>
    <row r="834" spans="2:4" x14ac:dyDescent="0.25">
      <c r="B834" t="s">
        <v>1204</v>
      </c>
      <c r="C834" t="s">
        <v>1200</v>
      </c>
      <c r="D834" t="s">
        <v>599</v>
      </c>
    </row>
    <row r="835" spans="2:4" x14ac:dyDescent="0.25">
      <c r="B835" t="s">
        <v>1205</v>
      </c>
      <c r="C835" t="s">
        <v>1200</v>
      </c>
      <c r="D835" t="s">
        <v>599</v>
      </c>
    </row>
    <row r="836" spans="2:4" x14ac:dyDescent="0.25">
      <c r="B836" t="s">
        <v>1206</v>
      </c>
      <c r="C836" t="s">
        <v>1200</v>
      </c>
      <c r="D836" t="s">
        <v>599</v>
      </c>
    </row>
    <row r="837" spans="2:4" x14ac:dyDescent="0.25">
      <c r="B837" t="s">
        <v>1207</v>
      </c>
      <c r="C837" t="s">
        <v>1491</v>
      </c>
      <c r="D837" t="s">
        <v>599</v>
      </c>
    </row>
    <row r="838" spans="2:4" x14ac:dyDescent="0.25">
      <c r="B838" t="s">
        <v>1208</v>
      </c>
      <c r="C838" t="s">
        <v>1491</v>
      </c>
      <c r="D838" t="s">
        <v>599</v>
      </c>
    </row>
    <row r="839" spans="2:4" x14ac:dyDescent="0.25">
      <c r="B839" t="s">
        <v>1209</v>
      </c>
      <c r="C839" t="s">
        <v>1491</v>
      </c>
      <c r="D839" t="s">
        <v>599</v>
      </c>
    </row>
    <row r="840" spans="2:4" x14ac:dyDescent="0.25">
      <c r="B840" t="s">
        <v>1210</v>
      </c>
      <c r="C840" t="s">
        <v>1211</v>
      </c>
      <c r="D840" t="s">
        <v>599</v>
      </c>
    </row>
    <row r="841" spans="2:4" x14ac:dyDescent="0.25">
      <c r="B841" t="s">
        <v>1212</v>
      </c>
      <c r="C841" t="s">
        <v>1212</v>
      </c>
      <c r="D841" t="s">
        <v>599</v>
      </c>
    </row>
    <row r="842" spans="2:4" x14ac:dyDescent="0.25">
      <c r="B842" t="s">
        <v>1213</v>
      </c>
      <c r="C842" t="s">
        <v>1492</v>
      </c>
      <c r="D842" t="s">
        <v>599</v>
      </c>
    </row>
    <row r="843" spans="2:4" x14ac:dyDescent="0.25">
      <c r="B843" t="s">
        <v>1214</v>
      </c>
      <c r="C843" t="s">
        <v>1215</v>
      </c>
      <c r="D843" t="s">
        <v>1395</v>
      </c>
    </row>
    <row r="844" spans="2:4" x14ac:dyDescent="0.25">
      <c r="B844" t="s">
        <v>1216</v>
      </c>
      <c r="C844" t="s">
        <v>1216</v>
      </c>
      <c r="D844" t="s">
        <v>599</v>
      </c>
    </row>
    <row r="845" spans="2:4" x14ac:dyDescent="0.25">
      <c r="B845" t="s">
        <v>1217</v>
      </c>
      <c r="C845" t="s">
        <v>1493</v>
      </c>
      <c r="D845" t="s">
        <v>1395</v>
      </c>
    </row>
    <row r="846" spans="2:4" x14ac:dyDescent="0.25">
      <c r="B846" t="s">
        <v>1218</v>
      </c>
      <c r="C846" t="s">
        <v>1219</v>
      </c>
      <c r="D846" t="s">
        <v>599</v>
      </c>
    </row>
    <row r="847" spans="2:4" x14ac:dyDescent="0.25">
      <c r="B847" t="s">
        <v>1220</v>
      </c>
      <c r="C847" t="s">
        <v>1221</v>
      </c>
      <c r="D847" t="s">
        <v>599</v>
      </c>
    </row>
    <row r="848" spans="2:4" x14ac:dyDescent="0.25">
      <c r="B848" t="s">
        <v>1222</v>
      </c>
      <c r="C848" t="s">
        <v>1494</v>
      </c>
      <c r="D848" t="s">
        <v>599</v>
      </c>
    </row>
    <row r="849" spans="2:4" x14ac:dyDescent="0.25">
      <c r="B849" t="s">
        <v>1223</v>
      </c>
      <c r="C849" t="s">
        <v>1495</v>
      </c>
      <c r="D849" t="s">
        <v>599</v>
      </c>
    </row>
    <row r="850" spans="2:4" x14ac:dyDescent="0.25">
      <c r="B850" t="s">
        <v>1224</v>
      </c>
      <c r="C850" t="s">
        <v>1495</v>
      </c>
      <c r="D850" t="s">
        <v>599</v>
      </c>
    </row>
    <row r="851" spans="2:4" x14ac:dyDescent="0.25">
      <c r="B851" t="s">
        <v>1225</v>
      </c>
      <c r="C851" t="s">
        <v>1495</v>
      </c>
      <c r="D851" t="s">
        <v>599</v>
      </c>
    </row>
    <row r="852" spans="2:4" x14ac:dyDescent="0.25">
      <c r="B852" t="s">
        <v>1226</v>
      </c>
      <c r="C852" t="s">
        <v>1227</v>
      </c>
      <c r="D852" t="s">
        <v>599</v>
      </c>
    </row>
    <row r="853" spans="2:4" x14ac:dyDescent="0.25">
      <c r="B853" t="s">
        <v>1228</v>
      </c>
      <c r="C853" t="s">
        <v>1229</v>
      </c>
      <c r="D853" t="s">
        <v>1395</v>
      </c>
    </row>
    <row r="854" spans="2:4" x14ac:dyDescent="0.25">
      <c r="B854" t="s">
        <v>1230</v>
      </c>
      <c r="C854" t="s">
        <v>1231</v>
      </c>
      <c r="D854" t="s">
        <v>599</v>
      </c>
    </row>
    <row r="855" spans="2:4" x14ac:dyDescent="0.25">
      <c r="B855" t="s">
        <v>1232</v>
      </c>
      <c r="C855" t="s">
        <v>1233</v>
      </c>
      <c r="D855" t="s">
        <v>1395</v>
      </c>
    </row>
    <row r="856" spans="2:4" x14ac:dyDescent="0.25">
      <c r="B856" t="s">
        <v>1234</v>
      </c>
      <c r="C856" t="s">
        <v>1496</v>
      </c>
      <c r="D856" t="s">
        <v>599</v>
      </c>
    </row>
    <row r="857" spans="2:4" x14ac:dyDescent="0.25">
      <c r="B857" t="s">
        <v>1235</v>
      </c>
      <c r="C857" t="s">
        <v>1497</v>
      </c>
      <c r="D857" t="s">
        <v>599</v>
      </c>
    </row>
    <row r="858" spans="2:4" x14ac:dyDescent="0.25">
      <c r="B858" t="s">
        <v>1236</v>
      </c>
      <c r="C858" t="s">
        <v>1237</v>
      </c>
      <c r="D858" t="s">
        <v>599</v>
      </c>
    </row>
    <row r="859" spans="2:4" x14ac:dyDescent="0.25">
      <c r="B859" t="s">
        <v>1238</v>
      </c>
      <c r="C859" t="s">
        <v>1239</v>
      </c>
      <c r="D859" t="s">
        <v>599</v>
      </c>
    </row>
    <row r="860" spans="2:4" x14ac:dyDescent="0.25">
      <c r="B860" t="s">
        <v>1240</v>
      </c>
      <c r="C860" t="s">
        <v>1241</v>
      </c>
      <c r="D860" t="s">
        <v>599</v>
      </c>
    </row>
    <row r="861" spans="2:4" x14ac:dyDescent="0.25">
      <c r="B861" t="s">
        <v>1242</v>
      </c>
      <c r="C861" t="s">
        <v>1243</v>
      </c>
      <c r="D861" t="s">
        <v>599</v>
      </c>
    </row>
    <row r="862" spans="2:4" x14ac:dyDescent="0.25">
      <c r="B862" t="s">
        <v>1244</v>
      </c>
      <c r="C862" t="s">
        <v>1245</v>
      </c>
      <c r="D862" t="s">
        <v>599</v>
      </c>
    </row>
    <row r="863" spans="2:4" x14ac:dyDescent="0.25">
      <c r="B863" t="s">
        <v>1246</v>
      </c>
      <c r="C863" t="s">
        <v>1247</v>
      </c>
      <c r="D863" t="s">
        <v>599</v>
      </c>
    </row>
    <row r="864" spans="2:4" x14ac:dyDescent="0.25">
      <c r="B864" t="s">
        <v>1247</v>
      </c>
      <c r="C864" t="s">
        <v>1247</v>
      </c>
      <c r="D864" t="s">
        <v>599</v>
      </c>
    </row>
    <row r="865" spans="2:4" x14ac:dyDescent="0.25">
      <c r="B865" t="s">
        <v>1248</v>
      </c>
      <c r="C865" t="s">
        <v>1249</v>
      </c>
      <c r="D865" t="s">
        <v>599</v>
      </c>
    </row>
    <row r="866" spans="2:4" x14ac:dyDescent="0.25">
      <c r="B866" t="s">
        <v>1250</v>
      </c>
      <c r="C866" t="s">
        <v>1539</v>
      </c>
      <c r="D866" t="s">
        <v>599</v>
      </c>
    </row>
    <row r="867" spans="2:4" x14ac:dyDescent="0.25">
      <c r="B867" t="s">
        <v>555</v>
      </c>
      <c r="C867" t="s">
        <v>592</v>
      </c>
      <c r="D867" t="s">
        <v>597</v>
      </c>
    </row>
    <row r="868" spans="2:4" x14ac:dyDescent="0.25">
      <c r="B868" t="s">
        <v>1251</v>
      </c>
      <c r="C868" t="s">
        <v>1252</v>
      </c>
      <c r="D868" t="s">
        <v>599</v>
      </c>
    </row>
    <row r="869" spans="2:4" x14ac:dyDescent="0.25">
      <c r="B869" t="s">
        <v>1253</v>
      </c>
      <c r="C869" t="s">
        <v>1498</v>
      </c>
      <c r="D869" t="s">
        <v>599</v>
      </c>
    </row>
    <row r="870" spans="2:4" x14ac:dyDescent="0.25">
      <c r="B870" t="s">
        <v>1254</v>
      </c>
      <c r="C870" t="s">
        <v>1534</v>
      </c>
      <c r="D870" t="s">
        <v>599</v>
      </c>
    </row>
    <row r="871" spans="2:4" x14ac:dyDescent="0.25">
      <c r="B871" t="s">
        <v>1255</v>
      </c>
      <c r="C871" t="s">
        <v>1499</v>
      </c>
      <c r="D871" t="s">
        <v>599</v>
      </c>
    </row>
    <row r="872" spans="2:4" x14ac:dyDescent="0.25">
      <c r="B872" t="s">
        <v>246</v>
      </c>
      <c r="C872" t="s">
        <v>1499</v>
      </c>
      <c r="D872" t="s">
        <v>599</v>
      </c>
    </row>
    <row r="873" spans="2:4" x14ac:dyDescent="0.25">
      <c r="B873" t="s">
        <v>1256</v>
      </c>
      <c r="C873" t="s">
        <v>1499</v>
      </c>
      <c r="D873" t="s">
        <v>599</v>
      </c>
    </row>
    <row r="874" spans="2:4" x14ac:dyDescent="0.25">
      <c r="B874" t="s">
        <v>1257</v>
      </c>
      <c r="C874" t="s">
        <v>1258</v>
      </c>
      <c r="D874" t="s">
        <v>599</v>
      </c>
    </row>
    <row r="875" spans="2:4" x14ac:dyDescent="0.25">
      <c r="B875" t="s">
        <v>1259</v>
      </c>
      <c r="C875" t="s">
        <v>1260</v>
      </c>
      <c r="D875" t="s">
        <v>599</v>
      </c>
    </row>
    <row r="876" spans="2:4" x14ac:dyDescent="0.25">
      <c r="B876" t="s">
        <v>1261</v>
      </c>
      <c r="C876" t="s">
        <v>1500</v>
      </c>
      <c r="D876" t="s">
        <v>599</v>
      </c>
    </row>
    <row r="877" spans="2:4" x14ac:dyDescent="0.25">
      <c r="B877" t="s">
        <v>1262</v>
      </c>
      <c r="C877" t="s">
        <v>1263</v>
      </c>
      <c r="D877" t="s">
        <v>599</v>
      </c>
    </row>
    <row r="878" spans="2:4" x14ac:dyDescent="0.25">
      <c r="B878" t="s">
        <v>1264</v>
      </c>
      <c r="C878" t="s">
        <v>1265</v>
      </c>
      <c r="D878" t="s">
        <v>599</v>
      </c>
    </row>
    <row r="879" spans="2:4" x14ac:dyDescent="0.25">
      <c r="B879" t="s">
        <v>1266</v>
      </c>
      <c r="C879" t="s">
        <v>1267</v>
      </c>
      <c r="D879" t="s">
        <v>599</v>
      </c>
    </row>
    <row r="880" spans="2:4" x14ac:dyDescent="0.25">
      <c r="B880" t="s">
        <v>1268</v>
      </c>
      <c r="C880" t="s">
        <v>1501</v>
      </c>
      <c r="D880" t="s">
        <v>599</v>
      </c>
    </row>
    <row r="881" spans="2:4" x14ac:dyDescent="0.25">
      <c r="B881" t="s">
        <v>1269</v>
      </c>
      <c r="C881" t="s">
        <v>1270</v>
      </c>
      <c r="D881" t="s">
        <v>599</v>
      </c>
    </row>
    <row r="882" spans="2:4" x14ac:dyDescent="0.25">
      <c r="B882" t="s">
        <v>1271</v>
      </c>
      <c r="C882" t="s">
        <v>1502</v>
      </c>
      <c r="D882" t="s">
        <v>599</v>
      </c>
    </row>
    <row r="883" spans="2:4" x14ac:dyDescent="0.25">
      <c r="B883" t="s">
        <v>1272</v>
      </c>
      <c r="C883" t="s">
        <v>1502</v>
      </c>
      <c r="D883" t="s">
        <v>599</v>
      </c>
    </row>
    <row r="884" spans="2:4" x14ac:dyDescent="0.25">
      <c r="B884" t="s">
        <v>193</v>
      </c>
      <c r="C884" t="s">
        <v>1502</v>
      </c>
      <c r="D884" t="s">
        <v>599</v>
      </c>
    </row>
    <row r="885" spans="2:4" x14ac:dyDescent="0.25">
      <c r="B885" t="s">
        <v>1273</v>
      </c>
      <c r="C885" t="s">
        <v>1502</v>
      </c>
      <c r="D885" t="s">
        <v>599</v>
      </c>
    </row>
    <row r="886" spans="2:4" x14ac:dyDescent="0.25">
      <c r="B886" t="s">
        <v>1274</v>
      </c>
      <c r="C886" t="s">
        <v>1502</v>
      </c>
      <c r="D886" t="s">
        <v>599</v>
      </c>
    </row>
    <row r="887" spans="2:4" x14ac:dyDescent="0.25">
      <c r="B887" t="s">
        <v>249</v>
      </c>
      <c r="C887" t="s">
        <v>1502</v>
      </c>
      <c r="D887" t="s">
        <v>599</v>
      </c>
    </row>
    <row r="888" spans="2:4" x14ac:dyDescent="0.25">
      <c r="B888" t="s">
        <v>255</v>
      </c>
      <c r="C888" t="s">
        <v>1502</v>
      </c>
      <c r="D888" t="s">
        <v>599</v>
      </c>
    </row>
    <row r="889" spans="2:4" x14ac:dyDescent="0.25">
      <c r="B889" t="s">
        <v>1275</v>
      </c>
      <c r="C889" t="s">
        <v>1502</v>
      </c>
      <c r="D889" t="s">
        <v>599</v>
      </c>
    </row>
    <row r="890" spans="2:4" x14ac:dyDescent="0.25">
      <c r="B890" t="s">
        <v>1276</v>
      </c>
      <c r="C890" t="s">
        <v>1277</v>
      </c>
      <c r="D890" t="s">
        <v>1395</v>
      </c>
    </row>
    <row r="891" spans="2:4" x14ac:dyDescent="0.25">
      <c r="B891" t="s">
        <v>1278</v>
      </c>
      <c r="C891" t="s">
        <v>1503</v>
      </c>
      <c r="D891" t="s">
        <v>1395</v>
      </c>
    </row>
    <row r="892" spans="2:4" x14ac:dyDescent="0.25">
      <c r="B892" t="s">
        <v>1279</v>
      </c>
      <c r="C892" t="s">
        <v>1504</v>
      </c>
      <c r="D892" t="s">
        <v>599</v>
      </c>
    </row>
    <row r="893" spans="2:4" x14ac:dyDescent="0.25">
      <c r="B893" t="s">
        <v>1280</v>
      </c>
      <c r="C893" t="s">
        <v>1281</v>
      </c>
      <c r="D893" t="s">
        <v>599</v>
      </c>
    </row>
    <row r="894" spans="2:4" x14ac:dyDescent="0.25">
      <c r="B894" t="s">
        <v>1282</v>
      </c>
      <c r="C894" t="s">
        <v>1283</v>
      </c>
      <c r="D894" t="s">
        <v>599</v>
      </c>
    </row>
    <row r="895" spans="2:4" x14ac:dyDescent="0.25">
      <c r="B895" t="s">
        <v>1284</v>
      </c>
      <c r="C895" t="s">
        <v>1283</v>
      </c>
      <c r="D895" t="s">
        <v>599</v>
      </c>
    </row>
    <row r="896" spans="2:4" x14ac:dyDescent="0.25">
      <c r="B896" t="s">
        <v>1285</v>
      </c>
      <c r="C896" t="s">
        <v>1286</v>
      </c>
      <c r="D896" t="s">
        <v>599</v>
      </c>
    </row>
    <row r="897" spans="2:4" x14ac:dyDescent="0.25">
      <c r="B897" t="s">
        <v>572</v>
      </c>
      <c r="C897" t="s">
        <v>593</v>
      </c>
      <c r="D897" t="s">
        <v>597</v>
      </c>
    </row>
    <row r="898" spans="2:4" x14ac:dyDescent="0.25">
      <c r="B898" t="s">
        <v>1287</v>
      </c>
      <c r="C898" t="s">
        <v>1288</v>
      </c>
      <c r="D898" t="s">
        <v>599</v>
      </c>
    </row>
    <row r="899" spans="2:4" x14ac:dyDescent="0.25">
      <c r="B899" t="s">
        <v>1289</v>
      </c>
      <c r="C899" t="s">
        <v>1505</v>
      </c>
      <c r="D899" t="s">
        <v>599</v>
      </c>
    </row>
    <row r="900" spans="2:4" x14ac:dyDescent="0.25">
      <c r="B900" t="s">
        <v>1290</v>
      </c>
      <c r="C900" t="s">
        <v>1291</v>
      </c>
      <c r="D900" t="s">
        <v>599</v>
      </c>
    </row>
    <row r="901" spans="2:4" x14ac:dyDescent="0.25">
      <c r="B901" t="s">
        <v>1292</v>
      </c>
      <c r="C901" t="s">
        <v>1291</v>
      </c>
      <c r="D901" t="s">
        <v>599</v>
      </c>
    </row>
    <row r="902" spans="2:4" x14ac:dyDescent="0.25">
      <c r="B902" t="s">
        <v>1293</v>
      </c>
      <c r="C902" t="s">
        <v>1506</v>
      </c>
      <c r="D902" t="s">
        <v>1395</v>
      </c>
    </row>
    <row r="903" spans="2:4" x14ac:dyDescent="0.25">
      <c r="B903" t="s">
        <v>1294</v>
      </c>
      <c r="C903" t="s">
        <v>1507</v>
      </c>
      <c r="D903" t="s">
        <v>599</v>
      </c>
    </row>
    <row r="904" spans="2:4" x14ac:dyDescent="0.25">
      <c r="B904" t="s">
        <v>1295</v>
      </c>
      <c r="C904" t="s">
        <v>1508</v>
      </c>
      <c r="D904" t="s">
        <v>599</v>
      </c>
    </row>
    <row r="905" spans="2:4" x14ac:dyDescent="0.25">
      <c r="B905" t="s">
        <v>1296</v>
      </c>
      <c r="C905" t="s">
        <v>1297</v>
      </c>
      <c r="D905" t="s">
        <v>599</v>
      </c>
    </row>
    <row r="906" spans="2:4" x14ac:dyDescent="0.25">
      <c r="B906" t="s">
        <v>73</v>
      </c>
      <c r="C906" t="s">
        <v>373</v>
      </c>
      <c r="D906" t="s">
        <v>597</v>
      </c>
    </row>
    <row r="907" spans="2:4" x14ac:dyDescent="0.25">
      <c r="B907" t="s">
        <v>530</v>
      </c>
      <c r="C907" t="s">
        <v>373</v>
      </c>
      <c r="D907" t="s">
        <v>598</v>
      </c>
    </row>
    <row r="908" spans="2:4" x14ac:dyDescent="0.25">
      <c r="B908" t="s">
        <v>260</v>
      </c>
      <c r="C908" t="s">
        <v>373</v>
      </c>
      <c r="D908" t="s">
        <v>598</v>
      </c>
    </row>
    <row r="909" spans="2:4" x14ac:dyDescent="0.25">
      <c r="B909" t="s">
        <v>1298</v>
      </c>
      <c r="C909" t="s">
        <v>1299</v>
      </c>
      <c r="D909" t="s">
        <v>599</v>
      </c>
    </row>
    <row r="910" spans="2:4" x14ac:dyDescent="0.25">
      <c r="B910" t="s">
        <v>1300</v>
      </c>
      <c r="C910" t="s">
        <v>1301</v>
      </c>
      <c r="D910" t="s">
        <v>599</v>
      </c>
    </row>
    <row r="911" spans="2:4" x14ac:dyDescent="0.25">
      <c r="B911" t="s">
        <v>261</v>
      </c>
      <c r="C911" t="s">
        <v>1509</v>
      </c>
      <c r="D911" t="s">
        <v>599</v>
      </c>
    </row>
    <row r="912" spans="2:4" x14ac:dyDescent="0.25">
      <c r="B912" t="s">
        <v>1302</v>
      </c>
      <c r="C912" t="s">
        <v>1510</v>
      </c>
      <c r="D912" t="s">
        <v>599</v>
      </c>
    </row>
    <row r="913" spans="2:4" x14ac:dyDescent="0.25">
      <c r="B913" t="s">
        <v>1303</v>
      </c>
      <c r="C913" t="s">
        <v>1304</v>
      </c>
      <c r="D913" t="s">
        <v>1395</v>
      </c>
    </row>
    <row r="914" spans="2:4" x14ac:dyDescent="0.25">
      <c r="B914" t="s">
        <v>1305</v>
      </c>
      <c r="C914" t="s">
        <v>1305</v>
      </c>
      <c r="D914" t="s">
        <v>599</v>
      </c>
    </row>
    <row r="915" spans="2:4" x14ac:dyDescent="0.25">
      <c r="B915" t="s">
        <v>1306</v>
      </c>
      <c r="C915" t="s">
        <v>1511</v>
      </c>
      <c r="D915" t="s">
        <v>599</v>
      </c>
    </row>
    <row r="916" spans="2:4" x14ac:dyDescent="0.25">
      <c r="B916" t="s">
        <v>1307</v>
      </c>
      <c r="C916" t="s">
        <v>1511</v>
      </c>
      <c r="D916" t="s">
        <v>599</v>
      </c>
    </row>
    <row r="917" spans="2:4" x14ac:dyDescent="0.25">
      <c r="B917" t="s">
        <v>1308</v>
      </c>
      <c r="C917" t="s">
        <v>1511</v>
      </c>
      <c r="D917" t="s">
        <v>599</v>
      </c>
    </row>
    <row r="918" spans="2:4" x14ac:dyDescent="0.25">
      <c r="B918" t="s">
        <v>1309</v>
      </c>
      <c r="C918" t="s">
        <v>1511</v>
      </c>
      <c r="D918" t="s">
        <v>599</v>
      </c>
    </row>
    <row r="919" spans="2:4" x14ac:dyDescent="0.25">
      <c r="B919" t="s">
        <v>1310</v>
      </c>
      <c r="C919" t="s">
        <v>1511</v>
      </c>
      <c r="D919" t="s">
        <v>599</v>
      </c>
    </row>
    <row r="920" spans="2:4" x14ac:dyDescent="0.25">
      <c r="B920" t="s">
        <v>1311</v>
      </c>
      <c r="C920" t="s">
        <v>1511</v>
      </c>
      <c r="D920" t="s">
        <v>599</v>
      </c>
    </row>
    <row r="921" spans="2:4" x14ac:dyDescent="0.25">
      <c r="B921" t="s">
        <v>1312</v>
      </c>
      <c r="C921" t="s">
        <v>1511</v>
      </c>
      <c r="D921" t="s">
        <v>599</v>
      </c>
    </row>
    <row r="922" spans="2:4" x14ac:dyDescent="0.25">
      <c r="B922" t="s">
        <v>1313</v>
      </c>
      <c r="C922" t="s">
        <v>1511</v>
      </c>
      <c r="D922" t="s">
        <v>599</v>
      </c>
    </row>
    <row r="923" spans="2:4" x14ac:dyDescent="0.25">
      <c r="B923" t="s">
        <v>1314</v>
      </c>
      <c r="C923" t="s">
        <v>1511</v>
      </c>
      <c r="D923" t="s">
        <v>599</v>
      </c>
    </row>
    <row r="924" spans="2:4" x14ac:dyDescent="0.25">
      <c r="B924" t="s">
        <v>1315</v>
      </c>
      <c r="C924" t="s">
        <v>1511</v>
      </c>
      <c r="D924" t="s">
        <v>599</v>
      </c>
    </row>
    <row r="925" spans="2:4" x14ac:dyDescent="0.25">
      <c r="B925" t="s">
        <v>1316</v>
      </c>
      <c r="C925" t="s">
        <v>1511</v>
      </c>
      <c r="D925" t="s">
        <v>599</v>
      </c>
    </row>
    <row r="926" spans="2:4" x14ac:dyDescent="0.25">
      <c r="B926" t="s">
        <v>1317</v>
      </c>
      <c r="C926" t="s">
        <v>1511</v>
      </c>
      <c r="D926" t="s">
        <v>599</v>
      </c>
    </row>
    <row r="927" spans="2:4" x14ac:dyDescent="0.25">
      <c r="B927" t="s">
        <v>1318</v>
      </c>
      <c r="C927" t="s">
        <v>1319</v>
      </c>
      <c r="D927" t="s">
        <v>599</v>
      </c>
    </row>
    <row r="928" spans="2:4" x14ac:dyDescent="0.25">
      <c r="B928" t="s">
        <v>1320</v>
      </c>
      <c r="C928" t="s">
        <v>1321</v>
      </c>
      <c r="D928" t="s">
        <v>599</v>
      </c>
    </row>
    <row r="929" spans="2:4" x14ac:dyDescent="0.25">
      <c r="B929" t="s">
        <v>1322</v>
      </c>
      <c r="C929" t="s">
        <v>1540</v>
      </c>
      <c r="D929" t="s">
        <v>599</v>
      </c>
    </row>
    <row r="930" spans="2:4" x14ac:dyDescent="0.25">
      <c r="B930" t="s">
        <v>1323</v>
      </c>
      <c r="C930" t="s">
        <v>1512</v>
      </c>
      <c r="D930" t="s">
        <v>599</v>
      </c>
    </row>
    <row r="931" spans="2:4" x14ac:dyDescent="0.25">
      <c r="B931" t="s">
        <v>1324</v>
      </c>
      <c r="C931" t="s">
        <v>1325</v>
      </c>
      <c r="D931" t="s">
        <v>599</v>
      </c>
    </row>
    <row r="932" spans="2:4" x14ac:dyDescent="0.25">
      <c r="B932" t="s">
        <v>1326</v>
      </c>
      <c r="C932" t="s">
        <v>1535</v>
      </c>
      <c r="D932" t="s">
        <v>599</v>
      </c>
    </row>
    <row r="933" spans="2:4" x14ac:dyDescent="0.25">
      <c r="B933" t="s">
        <v>1327</v>
      </c>
      <c r="C933" t="s">
        <v>1328</v>
      </c>
      <c r="D933" t="s">
        <v>599</v>
      </c>
    </row>
    <row r="934" spans="2:4" x14ac:dyDescent="0.25">
      <c r="B934" t="s">
        <v>1329</v>
      </c>
      <c r="C934" t="s">
        <v>1330</v>
      </c>
      <c r="D934" t="s">
        <v>1395</v>
      </c>
    </row>
    <row r="935" spans="2:4" x14ac:dyDescent="0.25">
      <c r="B935" t="s">
        <v>1331</v>
      </c>
      <c r="C935" t="s">
        <v>1332</v>
      </c>
      <c r="D935" t="s">
        <v>599</v>
      </c>
    </row>
    <row r="936" spans="2:4" x14ac:dyDescent="0.25">
      <c r="B936" t="s">
        <v>1333</v>
      </c>
      <c r="C936" t="s">
        <v>1334</v>
      </c>
      <c r="D936" t="s">
        <v>599</v>
      </c>
    </row>
    <row r="937" spans="2:4" x14ac:dyDescent="0.25">
      <c r="B937" t="s">
        <v>1335</v>
      </c>
      <c r="C937" t="s">
        <v>1513</v>
      </c>
      <c r="D937" t="s">
        <v>599</v>
      </c>
    </row>
    <row r="938" spans="2:4" x14ac:dyDescent="0.25">
      <c r="B938" t="s">
        <v>1336</v>
      </c>
      <c r="C938" t="s">
        <v>1337</v>
      </c>
      <c r="D938" t="s">
        <v>599</v>
      </c>
    </row>
    <row r="939" spans="2:4" x14ac:dyDescent="0.25">
      <c r="B939" t="s">
        <v>1338</v>
      </c>
      <c r="C939" t="s">
        <v>1337</v>
      </c>
      <c r="D939" t="s">
        <v>599</v>
      </c>
    </row>
    <row r="940" spans="2:4" x14ac:dyDescent="0.25">
      <c r="B940" t="s">
        <v>1339</v>
      </c>
      <c r="C940" t="s">
        <v>1340</v>
      </c>
      <c r="D940" t="s">
        <v>599</v>
      </c>
    </row>
    <row r="941" spans="2:4" x14ac:dyDescent="0.25">
      <c r="B941" t="s">
        <v>1341</v>
      </c>
      <c r="C941" t="s">
        <v>1340</v>
      </c>
      <c r="D941" t="s">
        <v>599</v>
      </c>
    </row>
    <row r="942" spans="2:4" x14ac:dyDescent="0.25">
      <c r="B942" t="s">
        <v>1342</v>
      </c>
      <c r="C942" t="s">
        <v>1514</v>
      </c>
      <c r="D942" t="s">
        <v>599</v>
      </c>
    </row>
    <row r="943" spans="2:4" x14ac:dyDescent="0.25">
      <c r="B943" t="s">
        <v>1343</v>
      </c>
      <c r="C943" t="s">
        <v>1532</v>
      </c>
      <c r="D943" t="s">
        <v>599</v>
      </c>
    </row>
    <row r="944" spans="2:4" x14ac:dyDescent="0.25">
      <c r="B944" t="s">
        <v>1344</v>
      </c>
      <c r="C944" t="s">
        <v>1345</v>
      </c>
      <c r="D944" t="s">
        <v>599</v>
      </c>
    </row>
    <row r="945" spans="2:4" x14ac:dyDescent="0.25">
      <c r="B945" t="s">
        <v>206</v>
      </c>
      <c r="C945" t="s">
        <v>534</v>
      </c>
      <c r="D945" t="s">
        <v>598</v>
      </c>
    </row>
    <row r="946" spans="2:4" x14ac:dyDescent="0.25">
      <c r="B946" t="s">
        <v>495</v>
      </c>
      <c r="C946" t="s">
        <v>534</v>
      </c>
      <c r="D946" t="s">
        <v>598</v>
      </c>
    </row>
    <row r="947" spans="2:4" x14ac:dyDescent="0.25">
      <c r="B947" t="s">
        <v>1346</v>
      </c>
      <c r="C947" t="s">
        <v>1347</v>
      </c>
      <c r="D947" t="s">
        <v>599</v>
      </c>
    </row>
    <row r="948" spans="2:4" x14ac:dyDescent="0.25">
      <c r="B948" t="s">
        <v>1348</v>
      </c>
      <c r="C948" t="s">
        <v>1515</v>
      </c>
      <c r="D948" t="s">
        <v>599</v>
      </c>
    </row>
    <row r="949" spans="2:4" x14ac:dyDescent="0.25">
      <c r="B949" t="s">
        <v>1349</v>
      </c>
      <c r="C949" t="s">
        <v>1515</v>
      </c>
      <c r="D949" t="s">
        <v>599</v>
      </c>
    </row>
    <row r="950" spans="2:4" x14ac:dyDescent="0.25">
      <c r="B950" t="s">
        <v>1350</v>
      </c>
      <c r="C950" t="s">
        <v>1516</v>
      </c>
      <c r="D950" t="s">
        <v>599</v>
      </c>
    </row>
    <row r="951" spans="2:4" x14ac:dyDescent="0.25">
      <c r="B951" t="s">
        <v>1351</v>
      </c>
      <c r="C951" t="s">
        <v>1352</v>
      </c>
      <c r="D951" t="s">
        <v>1395</v>
      </c>
    </row>
    <row r="952" spans="2:4" x14ac:dyDescent="0.25">
      <c r="B952" t="s">
        <v>1353</v>
      </c>
      <c r="C952" t="s">
        <v>1354</v>
      </c>
      <c r="D952" t="s">
        <v>599</v>
      </c>
    </row>
    <row r="953" spans="2:4" x14ac:dyDescent="0.25">
      <c r="B953" t="s">
        <v>581</v>
      </c>
      <c r="C953" t="s">
        <v>75</v>
      </c>
      <c r="D953" t="s">
        <v>597</v>
      </c>
    </row>
    <row r="954" spans="2:4" x14ac:dyDescent="0.25">
      <c r="B954" t="s">
        <v>582</v>
      </c>
      <c r="C954" t="s">
        <v>75</v>
      </c>
      <c r="D954" t="s">
        <v>597</v>
      </c>
    </row>
    <row r="955" spans="2:4" x14ac:dyDescent="0.25">
      <c r="B955" t="s">
        <v>1355</v>
      </c>
      <c r="C955" t="s">
        <v>1517</v>
      </c>
      <c r="D955" t="s">
        <v>599</v>
      </c>
    </row>
    <row r="956" spans="2:4" x14ac:dyDescent="0.25">
      <c r="B956" t="s">
        <v>1356</v>
      </c>
      <c r="C956" t="s">
        <v>1517</v>
      </c>
      <c r="D956" t="s">
        <v>599</v>
      </c>
    </row>
    <row r="957" spans="2:4" x14ac:dyDescent="0.25">
      <c r="B957" t="s">
        <v>1357</v>
      </c>
      <c r="C957" t="s">
        <v>1358</v>
      </c>
      <c r="D957" t="s">
        <v>1395</v>
      </c>
    </row>
    <row r="958" spans="2:4" x14ac:dyDescent="0.25">
      <c r="B958" t="s">
        <v>1359</v>
      </c>
      <c r="C958" t="s">
        <v>1518</v>
      </c>
      <c r="D958" t="s">
        <v>599</v>
      </c>
    </row>
    <row r="959" spans="2:4" x14ac:dyDescent="0.25">
      <c r="B959" t="s">
        <v>1360</v>
      </c>
      <c r="C959" t="s">
        <v>1361</v>
      </c>
      <c r="D959" t="s">
        <v>1395</v>
      </c>
    </row>
    <row r="960" spans="2:4" x14ac:dyDescent="0.25">
      <c r="B960" t="s">
        <v>1362</v>
      </c>
      <c r="C960" t="s">
        <v>1519</v>
      </c>
      <c r="D960" t="s">
        <v>599</v>
      </c>
    </row>
    <row r="961" spans="2:4" x14ac:dyDescent="0.25">
      <c r="B961" t="s">
        <v>1363</v>
      </c>
      <c r="C961" t="s">
        <v>1531</v>
      </c>
      <c r="D961" t="s">
        <v>599</v>
      </c>
    </row>
    <row r="962" spans="2:4" x14ac:dyDescent="0.25">
      <c r="B962" t="s">
        <v>1364</v>
      </c>
      <c r="C962" t="s">
        <v>1520</v>
      </c>
      <c r="D962" t="s">
        <v>599</v>
      </c>
    </row>
    <row r="963" spans="2:4" x14ac:dyDescent="0.25">
      <c r="B963" t="s">
        <v>1365</v>
      </c>
      <c r="C963" t="s">
        <v>1521</v>
      </c>
      <c r="D963" t="s">
        <v>599</v>
      </c>
    </row>
    <row r="964" spans="2:4" x14ac:dyDescent="0.25">
      <c r="B964" t="s">
        <v>1366</v>
      </c>
      <c r="C964" t="s">
        <v>1522</v>
      </c>
      <c r="D964" t="s">
        <v>599</v>
      </c>
    </row>
    <row r="965" spans="2:4" x14ac:dyDescent="0.25">
      <c r="B965" t="s">
        <v>1367</v>
      </c>
      <c r="C965" t="s">
        <v>1523</v>
      </c>
      <c r="D965" t="s">
        <v>599</v>
      </c>
    </row>
    <row r="966" spans="2:4" x14ac:dyDescent="0.25">
      <c r="B966" t="s">
        <v>1045</v>
      </c>
      <c r="C966" t="s">
        <v>1368</v>
      </c>
      <c r="D966" t="s">
        <v>599</v>
      </c>
    </row>
    <row r="967" spans="2:4" x14ac:dyDescent="0.25">
      <c r="B967" t="s">
        <v>1369</v>
      </c>
      <c r="C967" t="s">
        <v>1370</v>
      </c>
      <c r="D967" t="s">
        <v>599</v>
      </c>
    </row>
    <row r="968" spans="2:4" x14ac:dyDescent="0.25">
      <c r="B968" t="s">
        <v>1371</v>
      </c>
      <c r="C968" t="s">
        <v>1372</v>
      </c>
      <c r="D968" t="s">
        <v>599</v>
      </c>
    </row>
    <row r="969" spans="2:4" x14ac:dyDescent="0.25">
      <c r="B969" t="s">
        <v>1373</v>
      </c>
      <c r="C969" t="s">
        <v>1542</v>
      </c>
      <c r="D969" t="s">
        <v>1395</v>
      </c>
    </row>
    <row r="970" spans="2:4" x14ac:dyDescent="0.25">
      <c r="B970" t="s">
        <v>1374</v>
      </c>
      <c r="C970" t="s">
        <v>1524</v>
      </c>
      <c r="D970" t="s">
        <v>599</v>
      </c>
    </row>
    <row r="971" spans="2:4" x14ac:dyDescent="0.25">
      <c r="B971" t="s">
        <v>1375</v>
      </c>
      <c r="C971" t="s">
        <v>1376</v>
      </c>
      <c r="D971" t="s">
        <v>599</v>
      </c>
    </row>
    <row r="972" spans="2:4" x14ac:dyDescent="0.25">
      <c r="B972" t="s">
        <v>1377</v>
      </c>
      <c r="C972" t="s">
        <v>1525</v>
      </c>
      <c r="D972" t="s">
        <v>599</v>
      </c>
    </row>
    <row r="973" spans="2:4" x14ac:dyDescent="0.25">
      <c r="B973" t="s">
        <v>1378</v>
      </c>
      <c r="C973" t="s">
        <v>1525</v>
      </c>
      <c r="D973" t="s">
        <v>599</v>
      </c>
    </row>
    <row r="974" spans="2:4" x14ac:dyDescent="0.25">
      <c r="B974" t="s">
        <v>1379</v>
      </c>
      <c r="C974" t="s">
        <v>1526</v>
      </c>
      <c r="D974" t="s">
        <v>599</v>
      </c>
    </row>
    <row r="975" spans="2:4" x14ac:dyDescent="0.25">
      <c r="B975" t="s">
        <v>1383</v>
      </c>
      <c r="C975" t="s">
        <v>1527</v>
      </c>
      <c r="D975" t="s">
        <v>599</v>
      </c>
    </row>
    <row r="976" spans="2:4" x14ac:dyDescent="0.25">
      <c r="B976" t="s">
        <v>1384</v>
      </c>
      <c r="C976" t="s">
        <v>1385</v>
      </c>
      <c r="D976" t="s">
        <v>599</v>
      </c>
    </row>
    <row r="977" spans="2:4" x14ac:dyDescent="0.25">
      <c r="B977" t="s">
        <v>1386</v>
      </c>
      <c r="C977" t="s">
        <v>1528</v>
      </c>
      <c r="D977" t="s">
        <v>599</v>
      </c>
    </row>
    <row r="978" spans="2:4" x14ac:dyDescent="0.25">
      <c r="B978" t="s">
        <v>1387</v>
      </c>
      <c r="C978" t="s">
        <v>1529</v>
      </c>
      <c r="D978" t="s">
        <v>599</v>
      </c>
    </row>
    <row r="979" spans="2:4" x14ac:dyDescent="0.25">
      <c r="B979" t="s">
        <v>1388</v>
      </c>
      <c r="C979" t="s">
        <v>1389</v>
      </c>
      <c r="D979" t="s">
        <v>599</v>
      </c>
    </row>
    <row r="980" spans="2:4" x14ac:dyDescent="0.25">
      <c r="B980" t="s">
        <v>1390</v>
      </c>
      <c r="C980" t="s">
        <v>1391</v>
      </c>
      <c r="D980" t="s">
        <v>599</v>
      </c>
    </row>
    <row r="981" spans="2:4" x14ac:dyDescent="0.25">
      <c r="B981" t="s">
        <v>1392</v>
      </c>
      <c r="C981" t="s">
        <v>1393</v>
      </c>
      <c r="D981" t="s">
        <v>599</v>
      </c>
    </row>
    <row r="982" spans="2:4" x14ac:dyDescent="0.25">
      <c r="B982" t="s">
        <v>1394</v>
      </c>
      <c r="C982" t="s">
        <v>1393</v>
      </c>
      <c r="D982" t="s">
        <v>599</v>
      </c>
    </row>
  </sheetData>
  <hyperlinks>
    <hyperlink ref="A1" r:id="rId2" xr:uid="{6492430E-843F-43E8-8EDC-F58079759AB7}"/>
    <hyperlink ref="B3" r:id="rId3" display="National commercial DAB" xr:uid="{60572D7F-0825-4476-8B20-97C34C49BD51}"/>
    <hyperlink ref="B5" r:id="rId4" display="Local commercial analogue" xr:uid="{D893E798-C9F4-4789-80C0-BB38B5209238}"/>
    <hyperlink ref="B4" r:id="rId5" display="Local commercial DAB" xr:uid="{E4830745-AA39-4BE0-96F6-B85640F4AF99}"/>
  </hyperlinks>
  <pageMargins left="0.7" right="0.7" top="0.75" bottom="0.75" header="0.3" footer="0.3"/>
  <tableParts count="1"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49"/>
  <sheetViews>
    <sheetView workbookViewId="0"/>
  </sheetViews>
  <sheetFormatPr defaultRowHeight="15" x14ac:dyDescent="0.25"/>
  <cols>
    <col min="1" max="1" width="25.28515625" style="34" customWidth="1"/>
    <col min="2" max="4" width="20.7109375" style="34" customWidth="1"/>
    <col min="5" max="5" width="28.7109375" style="34" customWidth="1"/>
    <col min="6" max="7" width="9.140625" style="34"/>
    <col min="8" max="8" width="41" style="34" customWidth="1"/>
    <col min="9" max="9" width="14" style="34" customWidth="1"/>
    <col min="10" max="10" width="27.28515625" style="34" customWidth="1"/>
    <col min="11" max="11" width="18.28515625" style="34" bestFit="1" customWidth="1"/>
    <col min="12" max="12" width="12.85546875" style="34" bestFit="1" customWidth="1"/>
    <col min="13" max="13" width="5.7109375" style="34" customWidth="1"/>
    <col min="14" max="15" width="15.7109375" style="34" customWidth="1"/>
    <col min="16" max="16" width="5.7109375" style="34" customWidth="1"/>
    <col min="17" max="17" width="9.140625" style="34" customWidth="1"/>
    <col min="18" max="16384" width="9.140625" style="34"/>
  </cols>
  <sheetData>
    <row r="1" spans="1:9" x14ac:dyDescent="0.25">
      <c r="A1" s="33" t="s">
        <v>55</v>
      </c>
    </row>
    <row r="2" spans="1:9" ht="15.75" thickBot="1" x14ac:dyDescent="0.3">
      <c r="A2" s="33"/>
    </row>
    <row r="3" spans="1:9" x14ac:dyDescent="0.25">
      <c r="A3" s="86" t="s">
        <v>428</v>
      </c>
      <c r="B3" s="36" t="s">
        <v>62</v>
      </c>
      <c r="C3" s="36" t="s">
        <v>308</v>
      </c>
      <c r="D3" s="36" t="s">
        <v>64</v>
      </c>
      <c r="E3" s="36" t="s">
        <v>433</v>
      </c>
      <c r="F3" s="37" t="s">
        <v>63</v>
      </c>
    </row>
    <row r="4" spans="1:9" x14ac:dyDescent="0.25">
      <c r="A4" s="39" t="s">
        <v>6</v>
      </c>
      <c r="B4" s="40">
        <v>31690</v>
      </c>
      <c r="C4" s="60">
        <v>0.55000000000000004</v>
      </c>
      <c r="D4" s="41">
        <v>0.442</v>
      </c>
      <c r="E4" s="40">
        <v>748000000</v>
      </c>
      <c r="F4" s="42">
        <f>E4/SUM($E$4:$E$6)</f>
        <v>0.52352906181212444</v>
      </c>
      <c r="H4" s="34" t="s">
        <v>429</v>
      </c>
      <c r="I4" s="12" t="s">
        <v>427</v>
      </c>
    </row>
    <row r="5" spans="1:9" x14ac:dyDescent="0.25">
      <c r="A5" s="43" t="s">
        <v>53</v>
      </c>
      <c r="B5" s="40">
        <v>39934</v>
      </c>
      <c r="C5" s="60">
        <v>0.69</v>
      </c>
      <c r="D5" s="41">
        <v>0.53900000000000003</v>
      </c>
      <c r="E5" s="40">
        <v>667000000</v>
      </c>
      <c r="F5" s="42">
        <f>E5/SUM($E$4:$E$6)</f>
        <v>0.46683674362123934</v>
      </c>
      <c r="H5" s="34" t="s">
        <v>430</v>
      </c>
      <c r="I5" s="12" t="s">
        <v>432</v>
      </c>
    </row>
    <row r="6" spans="1:9" ht="15.75" thickBot="1" x14ac:dyDescent="0.3">
      <c r="A6" s="44" t="s">
        <v>54</v>
      </c>
      <c r="B6" s="45">
        <v>5661</v>
      </c>
      <c r="C6" s="61">
        <v>0.1</v>
      </c>
      <c r="D6" s="46">
        <v>0.02</v>
      </c>
      <c r="E6" s="45">
        <v>13765000</v>
      </c>
      <c r="F6" s="47">
        <f>E6/SUM($E$4:$E$6)</f>
        <v>9.634194566636221E-3</v>
      </c>
      <c r="H6" s="34" t="s">
        <v>431</v>
      </c>
      <c r="I6" s="12" t="s">
        <v>432</v>
      </c>
    </row>
    <row r="7" spans="1:9" ht="15.75" thickBot="1" x14ac:dyDescent="0.3">
      <c r="A7" s="33"/>
    </row>
    <row r="8" spans="1:9" x14ac:dyDescent="0.25">
      <c r="A8" s="48">
        <v>45231</v>
      </c>
      <c r="B8" s="49" t="s">
        <v>62</v>
      </c>
      <c r="C8" s="49" t="s">
        <v>308</v>
      </c>
      <c r="D8" s="49" t="s">
        <v>64</v>
      </c>
      <c r="E8" s="49" t="s">
        <v>400</v>
      </c>
      <c r="F8" s="50" t="s">
        <v>63</v>
      </c>
      <c r="H8" s="34" t="s">
        <v>401</v>
      </c>
      <c r="I8" s="12" t="s">
        <v>398</v>
      </c>
    </row>
    <row r="9" spans="1:9" x14ac:dyDescent="0.25">
      <c r="A9" s="39" t="s">
        <v>6</v>
      </c>
      <c r="B9" s="40">
        <v>31680</v>
      </c>
      <c r="C9" s="60">
        <v>0.56000000000000005</v>
      </c>
      <c r="D9" s="41">
        <v>0.432</v>
      </c>
      <c r="E9" s="40">
        <v>723000</v>
      </c>
      <c r="F9" s="42">
        <f>E9/SUM($E$9:$E$11)</f>
        <v>0.51972175118195363</v>
      </c>
      <c r="I9" s="34" t="s">
        <v>399</v>
      </c>
    </row>
    <row r="10" spans="1:9" x14ac:dyDescent="0.25">
      <c r="A10" s="43" t="s">
        <v>53</v>
      </c>
      <c r="B10" s="40">
        <v>39192</v>
      </c>
      <c r="C10" s="60">
        <v>0.7</v>
      </c>
      <c r="D10" s="41">
        <v>0.54500000000000004</v>
      </c>
      <c r="E10" s="40">
        <f>128000+102000+337000+89000</f>
        <v>656000</v>
      </c>
      <c r="F10" s="42">
        <f t="shared" ref="F10:F11" si="0">E10/SUM($E$9:$E$11)</f>
        <v>0.47155943122456651</v>
      </c>
      <c r="I10" s="34" t="s">
        <v>343</v>
      </c>
    </row>
    <row r="11" spans="1:9" ht="15.75" thickBot="1" x14ac:dyDescent="0.3">
      <c r="A11" s="44" t="s">
        <v>54</v>
      </c>
      <c r="B11" s="45">
        <v>4710</v>
      </c>
      <c r="C11" s="61">
        <v>0.08</v>
      </c>
      <c r="D11" s="46">
        <v>2.1999999999999999E-2</v>
      </c>
      <c r="E11" s="45">
        <v>12129</v>
      </c>
      <c r="F11" s="47">
        <f t="shared" si="0"/>
        <v>8.718817593479828E-3</v>
      </c>
      <c r="H11" s="34" t="s">
        <v>89</v>
      </c>
    </row>
    <row r="12" spans="1:9" ht="15" customHeight="1" thickBot="1" x14ac:dyDescent="0.3">
      <c r="B12" s="33"/>
      <c r="C12" s="33"/>
      <c r="H12" s="34" t="s">
        <v>59</v>
      </c>
      <c r="I12" s="12" t="s">
        <v>345</v>
      </c>
    </row>
    <row r="13" spans="1:9" x14ac:dyDescent="0.25">
      <c r="A13" s="48">
        <v>43891</v>
      </c>
      <c r="B13" s="49" t="s">
        <v>62</v>
      </c>
      <c r="C13" s="49" t="s">
        <v>308</v>
      </c>
      <c r="D13" s="49" t="s">
        <v>64</v>
      </c>
      <c r="E13" s="49" t="s">
        <v>307</v>
      </c>
      <c r="F13" s="50" t="s">
        <v>63</v>
      </c>
      <c r="I13" s="34" t="s">
        <v>406</v>
      </c>
    </row>
    <row r="14" spans="1:9" x14ac:dyDescent="0.25">
      <c r="A14" s="39" t="s">
        <v>6</v>
      </c>
      <c r="B14" s="40">
        <v>33535</v>
      </c>
      <c r="C14" s="40">
        <v>61</v>
      </c>
      <c r="D14" s="41">
        <v>0.497</v>
      </c>
      <c r="E14" s="40">
        <v>726330</v>
      </c>
      <c r="F14" s="42">
        <f>E14/SUM($E$14:$E$16)</f>
        <v>0.53761482965130869</v>
      </c>
    </row>
    <row r="15" spans="1:9" x14ac:dyDescent="0.25">
      <c r="A15" s="43" t="s">
        <v>53</v>
      </c>
      <c r="B15" s="40">
        <v>36267</v>
      </c>
      <c r="C15" s="40">
        <v>66</v>
      </c>
      <c r="D15" s="41">
        <v>0.47799999999999998</v>
      </c>
      <c r="E15" s="40">
        <v>613900</v>
      </c>
      <c r="F15" s="42">
        <f t="shared" ref="F15:F16" si="1">E15/SUM($E$14:$E$16)</f>
        <v>0.45439640923951702</v>
      </c>
    </row>
    <row r="16" spans="1:9" ht="15.75" thickBot="1" x14ac:dyDescent="0.3">
      <c r="A16" s="44" t="s">
        <v>54</v>
      </c>
      <c r="B16" s="45">
        <v>3944</v>
      </c>
      <c r="C16" s="45">
        <v>7</v>
      </c>
      <c r="D16" s="46">
        <v>2.5000000000000001E-2</v>
      </c>
      <c r="E16" s="45">
        <v>10793</v>
      </c>
      <c r="F16" s="47">
        <f t="shared" si="1"/>
        <v>7.9887611091743072E-3</v>
      </c>
      <c r="H16" s="34" t="s">
        <v>344</v>
      </c>
      <c r="I16" s="35" t="s">
        <v>56</v>
      </c>
    </row>
    <row r="17" spans="1:9" ht="15.75" thickBot="1" x14ac:dyDescent="0.3">
      <c r="I17" s="38" t="s">
        <v>57</v>
      </c>
    </row>
    <row r="18" spans="1:9" x14ac:dyDescent="0.25">
      <c r="A18" s="57">
        <v>43344</v>
      </c>
      <c r="B18" s="58" t="s">
        <v>62</v>
      </c>
      <c r="C18" s="58"/>
      <c r="D18" s="58" t="s">
        <v>64</v>
      </c>
      <c r="E18" s="58" t="s">
        <v>307</v>
      </c>
      <c r="F18" s="59" t="s">
        <v>63</v>
      </c>
      <c r="I18" s="34" t="s">
        <v>58</v>
      </c>
    </row>
    <row r="19" spans="1:9" x14ac:dyDescent="0.25">
      <c r="A19" s="39" t="s">
        <v>6</v>
      </c>
      <c r="B19" s="40">
        <v>34285</v>
      </c>
      <c r="C19" s="40"/>
      <c r="D19" s="51">
        <f>B19/SUM($B$19:$B$21)</f>
        <v>0.46462935357094459</v>
      </c>
      <c r="E19" s="40">
        <v>754680</v>
      </c>
      <c r="F19" s="42">
        <f>E19/SUM($E$19:$E$21)</f>
        <v>0.55602094472281838</v>
      </c>
      <c r="H19" s="34" t="s">
        <v>89</v>
      </c>
    </row>
    <row r="20" spans="1:9" x14ac:dyDescent="0.25">
      <c r="A20" s="43" t="s">
        <v>53</v>
      </c>
      <c r="B20" s="40">
        <v>35813</v>
      </c>
      <c r="C20" s="40"/>
      <c r="D20" s="51">
        <f t="shared" ref="D20:D21" si="2">B20/SUM($B$19:$B$21)</f>
        <v>0.48533676649952567</v>
      </c>
      <c r="E20" s="40">
        <v>590930</v>
      </c>
      <c r="F20" s="42">
        <f t="shared" ref="F20:F21" si="3">E20/SUM($E$19:$E$21)</f>
        <v>0.43537586376352239</v>
      </c>
      <c r="H20" s="34" t="s">
        <v>59</v>
      </c>
      <c r="I20" s="35" t="s">
        <v>61</v>
      </c>
    </row>
    <row r="21" spans="1:9" ht="15.75" thickBot="1" x14ac:dyDescent="0.3">
      <c r="A21" s="44" t="s">
        <v>54</v>
      </c>
      <c r="B21" s="45">
        <v>3692</v>
      </c>
      <c r="C21" s="45"/>
      <c r="D21" s="52">
        <f t="shared" si="2"/>
        <v>5.0033879929529748E-2</v>
      </c>
      <c r="E21" s="45">
        <v>11677</v>
      </c>
      <c r="F21" s="47">
        <f t="shared" si="3"/>
        <v>8.6031915136592328E-3</v>
      </c>
      <c r="H21" s="34" t="s">
        <v>90</v>
      </c>
      <c r="I21" s="35" t="s">
        <v>60</v>
      </c>
    </row>
    <row r="36" spans="10:17" x14ac:dyDescent="0.25">
      <c r="Q36" s="53"/>
    </row>
    <row r="40" spans="10:17" x14ac:dyDescent="0.25">
      <c r="J40" s="54"/>
      <c r="K40" s="54"/>
    </row>
    <row r="41" spans="10:17" x14ac:dyDescent="0.25">
      <c r="J41" s="54"/>
      <c r="K41" s="54"/>
    </row>
    <row r="42" spans="10:17" x14ac:dyDescent="0.25">
      <c r="J42" s="54"/>
      <c r="K42" s="54"/>
    </row>
    <row r="43" spans="10:17" x14ac:dyDescent="0.25">
      <c r="J43" s="54"/>
      <c r="K43" s="54"/>
    </row>
    <row r="44" spans="10:17" x14ac:dyDescent="0.25">
      <c r="J44" s="54"/>
      <c r="K44" s="54"/>
    </row>
    <row r="45" spans="10:17" x14ac:dyDescent="0.25">
      <c r="J45" s="54"/>
      <c r="K45" s="54"/>
    </row>
    <row r="46" spans="10:17" x14ac:dyDescent="0.25">
      <c r="J46" s="54"/>
    </row>
    <row r="47" spans="10:17" x14ac:dyDescent="0.25">
      <c r="J47" s="54"/>
    </row>
    <row r="48" spans="10:17" x14ac:dyDescent="0.25">
      <c r="J48" s="54"/>
    </row>
    <row r="49" spans="10:10" x14ac:dyDescent="0.25">
      <c r="J49" s="54"/>
    </row>
  </sheetData>
  <sortState xmlns:xlrd2="http://schemas.microsoft.com/office/spreadsheetml/2017/richdata2" ref="J23:K37">
    <sortCondition descending="1" ref="K23:K37"/>
  </sortState>
  <hyperlinks>
    <hyperlink ref="I16" r:id="rId1" xr:uid="{00000000-0004-0000-0300-000000000000}"/>
    <hyperlink ref="I20" r:id="rId2" xr:uid="{00000000-0004-0000-0300-000001000000}"/>
    <hyperlink ref="I21" r:id="rId3" xr:uid="{00000000-0004-0000-0300-000002000000}"/>
    <hyperlink ref="I12" r:id="rId4" xr:uid="{00831A31-75A1-4CDD-A043-C0866D970C0C}"/>
    <hyperlink ref="I8" r:id="rId5" xr:uid="{A9809396-8811-4B94-8B58-2E2909CE41DE}"/>
    <hyperlink ref="I4" r:id="rId6" xr:uid="{99044111-6433-4B60-AB40-B4D390E0D432}"/>
    <hyperlink ref="I5" r:id="rId7" xr:uid="{EF84347E-A68D-4680-A4CA-743E4DF21189}"/>
    <hyperlink ref="I6" r:id="rId8" xr:uid="{48B1B9BD-86FB-4C71-A612-80E8A183906E}"/>
  </hyperlinks>
  <pageMargins left="0.7" right="0.7" top="0.75" bottom="0.75" header="0.3" footer="0.3"/>
  <pageSetup orientation="portrait" r:id="rId9"/>
  <drawing r:id="rId1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AF70"/>
  <sheetViews>
    <sheetView workbookViewId="0">
      <selection activeCell="B2" sqref="B2"/>
    </sheetView>
  </sheetViews>
  <sheetFormatPr defaultRowHeight="15" x14ac:dyDescent="0.25"/>
  <cols>
    <col min="1" max="1" width="1.85546875" customWidth="1"/>
    <col min="2" max="2" width="47.5703125" customWidth="1"/>
    <col min="3" max="6" width="15.7109375" customWidth="1"/>
    <col min="7" max="7" width="2.7109375" customWidth="1"/>
    <col min="8" max="8" width="24.5703125" customWidth="1"/>
    <col min="11" max="11" width="25" bestFit="1" customWidth="1"/>
  </cols>
  <sheetData>
    <row r="1" spans="2:12" ht="7.5" customHeight="1" x14ac:dyDescent="0.25"/>
    <row r="2" spans="2:12" ht="15.75" x14ac:dyDescent="0.25">
      <c r="B2" s="134" t="s">
        <v>271</v>
      </c>
      <c r="C2" s="100" t="s">
        <v>428</v>
      </c>
      <c r="D2" s="101">
        <v>2023</v>
      </c>
      <c r="E2" s="101">
        <v>2020</v>
      </c>
      <c r="F2" s="102" t="s">
        <v>382</v>
      </c>
      <c r="H2" s="136" t="s">
        <v>469</v>
      </c>
      <c r="I2" s="118"/>
      <c r="J2" s="118"/>
      <c r="K2" s="118"/>
      <c r="L2" s="119"/>
    </row>
    <row r="3" spans="2:12" ht="15.75" x14ac:dyDescent="0.25">
      <c r="B3" s="135" t="s">
        <v>383</v>
      </c>
      <c r="C3" s="103"/>
      <c r="D3" s="104"/>
      <c r="E3" s="104"/>
      <c r="F3" s="105"/>
      <c r="H3" s="204" t="s">
        <v>407</v>
      </c>
      <c r="I3" s="121" t="s">
        <v>471</v>
      </c>
      <c r="J3" s="122"/>
      <c r="K3" s="122"/>
      <c r="L3" s="123"/>
    </row>
    <row r="4" spans="2:12" x14ac:dyDescent="0.25">
      <c r="B4" s="106" t="s">
        <v>384</v>
      </c>
      <c r="C4" s="107">
        <f>10.1/18*26</f>
        <v>14.588888888888889</v>
      </c>
      <c r="D4" s="107">
        <f>(10.1/18)*22.8</f>
        <v>12.793333333333333</v>
      </c>
      <c r="E4" s="108">
        <v>10.1</v>
      </c>
      <c r="F4" s="109">
        <v>5.9</v>
      </c>
      <c r="H4" s="120"/>
      <c r="I4" s="122"/>
      <c r="J4" s="122"/>
      <c r="K4" s="122"/>
      <c r="L4" s="123"/>
    </row>
    <row r="5" spans="2:12" x14ac:dyDescent="0.25">
      <c r="B5" s="106" t="s">
        <v>385</v>
      </c>
      <c r="C5" s="110">
        <v>0.26</v>
      </c>
      <c r="D5" s="111">
        <v>0.22800000000000001</v>
      </c>
      <c r="E5" s="111">
        <v>0.18</v>
      </c>
      <c r="F5" s="112">
        <v>0.11</v>
      </c>
      <c r="H5" s="124" t="s">
        <v>477</v>
      </c>
      <c r="I5" s="125">
        <v>0.49</v>
      </c>
      <c r="J5" s="122"/>
      <c r="K5" s="122" t="s">
        <v>491</v>
      </c>
      <c r="L5" s="126">
        <v>0.32</v>
      </c>
    </row>
    <row r="6" spans="2:12" x14ac:dyDescent="0.25">
      <c r="B6" s="106" t="s">
        <v>381</v>
      </c>
      <c r="C6" s="108"/>
      <c r="D6" s="108"/>
      <c r="E6" s="108"/>
      <c r="F6" s="113"/>
      <c r="H6" s="124" t="s">
        <v>484</v>
      </c>
      <c r="I6" s="125">
        <v>0.48</v>
      </c>
      <c r="J6" s="122"/>
      <c r="K6" s="122" t="s">
        <v>479</v>
      </c>
      <c r="L6" s="126">
        <v>0.31</v>
      </c>
    </row>
    <row r="7" spans="2:12" x14ac:dyDescent="0.25">
      <c r="B7" s="114" t="s">
        <v>434</v>
      </c>
      <c r="C7" s="115"/>
      <c r="D7" s="116"/>
      <c r="E7" s="115"/>
      <c r="F7" s="117"/>
      <c r="H7" s="124" t="s">
        <v>475</v>
      </c>
      <c r="I7" s="125">
        <v>0.46</v>
      </c>
      <c r="J7" s="122"/>
      <c r="K7" s="122" t="s">
        <v>480</v>
      </c>
      <c r="L7" s="126">
        <v>0.28999999999999998</v>
      </c>
    </row>
    <row r="8" spans="2:12" x14ac:dyDescent="0.25">
      <c r="H8" s="124" t="s">
        <v>478</v>
      </c>
      <c r="I8" s="125">
        <v>0.46</v>
      </c>
      <c r="J8" s="122"/>
      <c r="K8" s="122" t="s">
        <v>472</v>
      </c>
      <c r="L8" s="126">
        <v>0.28000000000000003</v>
      </c>
    </row>
    <row r="9" spans="2:12" ht="15.75" x14ac:dyDescent="0.25">
      <c r="B9" s="130" t="s">
        <v>272</v>
      </c>
      <c r="C9" s="131" t="s">
        <v>273</v>
      </c>
      <c r="D9" s="132"/>
      <c r="E9" s="132"/>
      <c r="F9" s="133"/>
      <c r="H9" s="124" t="s">
        <v>481</v>
      </c>
      <c r="I9" s="125">
        <v>0.38</v>
      </c>
      <c r="J9" s="122"/>
      <c r="K9" s="122" t="s">
        <v>474</v>
      </c>
      <c r="L9" s="126">
        <v>0.28000000000000003</v>
      </c>
    </row>
    <row r="10" spans="2:12" x14ac:dyDescent="0.25">
      <c r="B10" s="90" t="s">
        <v>49</v>
      </c>
      <c r="C10" s="91">
        <v>0.43</v>
      </c>
      <c r="D10" s="91">
        <v>0.46</v>
      </c>
      <c r="E10" s="92">
        <v>0.38</v>
      </c>
      <c r="F10" s="93"/>
      <c r="H10" s="124" t="s">
        <v>486</v>
      </c>
      <c r="I10" s="125">
        <v>0.38</v>
      </c>
      <c r="J10" s="122"/>
      <c r="K10" s="122" t="s">
        <v>476</v>
      </c>
      <c r="L10" s="126">
        <v>0.28000000000000003</v>
      </c>
    </row>
    <row r="11" spans="2:12" x14ac:dyDescent="0.25">
      <c r="B11" s="90" t="s">
        <v>46</v>
      </c>
      <c r="C11" s="91">
        <v>0.46</v>
      </c>
      <c r="D11" s="91">
        <v>0.43</v>
      </c>
      <c r="E11" s="92">
        <v>0.37</v>
      </c>
      <c r="F11" s="93"/>
      <c r="H11" s="124" t="s">
        <v>482</v>
      </c>
      <c r="I11" s="125">
        <v>0.37</v>
      </c>
      <c r="J11" s="122"/>
      <c r="K11" s="122" t="s">
        <v>473</v>
      </c>
      <c r="L11" s="126">
        <v>0.27</v>
      </c>
    </row>
    <row r="12" spans="2:12" x14ac:dyDescent="0.25">
      <c r="B12" s="90" t="s">
        <v>52</v>
      </c>
      <c r="C12" s="91">
        <v>0.42</v>
      </c>
      <c r="D12" s="91">
        <v>0.35</v>
      </c>
      <c r="E12" s="92">
        <v>0.3</v>
      </c>
      <c r="F12" s="93"/>
      <c r="H12" s="124" t="s">
        <v>490</v>
      </c>
      <c r="I12" s="125">
        <v>0.34</v>
      </c>
      <c r="J12" s="122"/>
      <c r="K12" s="122" t="s">
        <v>489</v>
      </c>
      <c r="L12" s="126">
        <v>0.25</v>
      </c>
    </row>
    <row r="13" spans="2:12" x14ac:dyDescent="0.25">
      <c r="B13" s="90" t="s">
        <v>467</v>
      </c>
      <c r="C13" s="91">
        <v>0.22</v>
      </c>
      <c r="D13" s="91">
        <v>0.26</v>
      </c>
      <c r="E13" s="92">
        <v>0.38</v>
      </c>
      <c r="F13" s="93"/>
      <c r="H13" s="124" t="s">
        <v>483</v>
      </c>
      <c r="I13" s="125">
        <v>0.33</v>
      </c>
      <c r="J13" s="122"/>
      <c r="K13" s="122" t="s">
        <v>488</v>
      </c>
      <c r="L13" s="126">
        <v>0.24</v>
      </c>
    </row>
    <row r="14" spans="2:12" x14ac:dyDescent="0.25">
      <c r="B14" s="90" t="s">
        <v>465</v>
      </c>
      <c r="C14" s="91">
        <v>0.18</v>
      </c>
      <c r="D14" s="91">
        <v>0.17</v>
      </c>
      <c r="E14" s="94"/>
      <c r="F14" s="93"/>
      <c r="H14" s="124" t="s">
        <v>487</v>
      </c>
      <c r="I14" s="125">
        <v>0.33</v>
      </c>
      <c r="J14" s="122"/>
      <c r="K14" s="122" t="s">
        <v>492</v>
      </c>
      <c r="L14" s="126">
        <v>0.24</v>
      </c>
    </row>
    <row r="15" spans="2:12" x14ac:dyDescent="0.25">
      <c r="B15" s="90" t="s">
        <v>277</v>
      </c>
      <c r="C15" s="91">
        <v>0.16</v>
      </c>
      <c r="D15" s="91">
        <v>0.13</v>
      </c>
      <c r="E15" s="92">
        <v>0.12</v>
      </c>
      <c r="F15" s="93"/>
      <c r="H15" s="120" t="s">
        <v>485</v>
      </c>
      <c r="I15" s="125">
        <v>0.32</v>
      </c>
      <c r="J15" s="122"/>
      <c r="K15" s="122" t="s">
        <v>493</v>
      </c>
      <c r="L15" s="126">
        <v>0.2</v>
      </c>
    </row>
    <row r="16" spans="2:12" x14ac:dyDescent="0.25">
      <c r="B16" s="95" t="s">
        <v>390</v>
      </c>
      <c r="C16" s="91">
        <v>0.09</v>
      </c>
      <c r="D16" s="91">
        <v>0.09</v>
      </c>
      <c r="E16" s="94"/>
      <c r="F16" s="93"/>
      <c r="H16" s="127"/>
      <c r="I16" s="128"/>
      <c r="J16" s="128"/>
      <c r="K16" s="128"/>
      <c r="L16" s="129"/>
    </row>
    <row r="17" spans="2:32" x14ac:dyDescent="0.25">
      <c r="B17" s="90" t="s">
        <v>50</v>
      </c>
      <c r="C17" s="91">
        <v>0.08</v>
      </c>
      <c r="D17" s="91">
        <v>0.09</v>
      </c>
      <c r="E17" s="92">
        <v>0.04</v>
      </c>
      <c r="F17" s="9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</row>
    <row r="18" spans="2:32" x14ac:dyDescent="0.25">
      <c r="B18" s="90" t="s">
        <v>389</v>
      </c>
      <c r="C18" s="91">
        <v>0.05</v>
      </c>
      <c r="D18" s="91">
        <v>0.08</v>
      </c>
      <c r="E18" s="94"/>
      <c r="F18" s="93"/>
    </row>
    <row r="19" spans="2:32" x14ac:dyDescent="0.25">
      <c r="B19" s="90" t="s">
        <v>466</v>
      </c>
      <c r="C19" s="91">
        <v>0.09</v>
      </c>
      <c r="D19" s="91"/>
      <c r="E19" s="94"/>
      <c r="F19" s="93"/>
    </row>
    <row r="20" spans="2:32" x14ac:dyDescent="0.25">
      <c r="B20" s="90" t="s">
        <v>47</v>
      </c>
      <c r="C20" s="91">
        <v>0.06</v>
      </c>
      <c r="D20" s="91">
        <v>0.08</v>
      </c>
      <c r="E20" s="92">
        <v>0.06</v>
      </c>
      <c r="F20" s="93"/>
    </row>
    <row r="21" spans="2:32" x14ac:dyDescent="0.25">
      <c r="B21" s="90" t="s">
        <v>51</v>
      </c>
      <c r="C21" s="91">
        <v>7.0000000000000007E-2</v>
      </c>
      <c r="D21" s="91">
        <v>0.06</v>
      </c>
      <c r="E21" s="92">
        <v>0.09</v>
      </c>
      <c r="F21" s="93"/>
    </row>
    <row r="22" spans="2:32" x14ac:dyDescent="0.25">
      <c r="B22" s="90" t="s">
        <v>276</v>
      </c>
      <c r="C22" s="91">
        <v>0.03</v>
      </c>
      <c r="D22" s="91">
        <v>0.05</v>
      </c>
      <c r="E22" s="92">
        <v>7.0000000000000007E-2</v>
      </c>
      <c r="F22" s="93"/>
    </row>
    <row r="23" spans="2:32" x14ac:dyDescent="0.25">
      <c r="B23" s="90" t="s">
        <v>48</v>
      </c>
      <c r="C23" s="91">
        <v>0.03</v>
      </c>
      <c r="D23" s="91">
        <v>0.03</v>
      </c>
      <c r="E23" s="92">
        <v>0.05</v>
      </c>
      <c r="F23" s="93"/>
    </row>
    <row r="24" spans="2:32" x14ac:dyDescent="0.25">
      <c r="B24" s="96"/>
      <c r="C24" s="97" t="s">
        <v>468</v>
      </c>
      <c r="D24" s="98"/>
      <c r="E24" s="98"/>
      <c r="F24" s="99"/>
    </row>
    <row r="25" spans="2:32" x14ac:dyDescent="0.25">
      <c r="B25" t="s">
        <v>435</v>
      </c>
    </row>
    <row r="26" spans="2:32" x14ac:dyDescent="0.25">
      <c r="B26" s="12" t="s">
        <v>470</v>
      </c>
    </row>
    <row r="28" spans="2:32" x14ac:dyDescent="0.25">
      <c r="B28" t="s">
        <v>387</v>
      </c>
    </row>
    <row r="29" spans="2:32" x14ac:dyDescent="0.25">
      <c r="B29" s="12" t="s">
        <v>388</v>
      </c>
      <c r="C29" s="12"/>
    </row>
    <row r="30" spans="2:32" x14ac:dyDescent="0.25">
      <c r="B30" s="12"/>
      <c r="C30" s="12"/>
    </row>
    <row r="31" spans="2:32" x14ac:dyDescent="0.25">
      <c r="B31" t="s">
        <v>386</v>
      </c>
    </row>
    <row r="32" spans="2:32" x14ac:dyDescent="0.25">
      <c r="B32" s="12" t="s">
        <v>274</v>
      </c>
      <c r="C32" s="12"/>
    </row>
    <row r="33" spans="2:8" x14ac:dyDescent="0.25">
      <c r="B33" s="12" t="s">
        <v>275</v>
      </c>
      <c r="C33" s="12"/>
    </row>
    <row r="34" spans="2:8" x14ac:dyDescent="0.25">
      <c r="H34" s="12"/>
    </row>
    <row r="36" spans="2:8" x14ac:dyDescent="0.25">
      <c r="B36" t="s">
        <v>436</v>
      </c>
      <c r="C36" s="88">
        <v>0.46</v>
      </c>
      <c r="F36" s="88"/>
    </row>
    <row r="37" spans="2:8" x14ac:dyDescent="0.25">
      <c r="B37" t="s">
        <v>49</v>
      </c>
      <c r="C37" s="88">
        <v>0.43</v>
      </c>
      <c r="F37" s="88"/>
    </row>
    <row r="38" spans="2:8" x14ac:dyDescent="0.25">
      <c r="B38" t="s">
        <v>52</v>
      </c>
      <c r="C38" s="23">
        <v>0.42</v>
      </c>
      <c r="F38" s="23"/>
    </row>
    <row r="39" spans="2:8" x14ac:dyDescent="0.25">
      <c r="B39" s="17" t="s">
        <v>437</v>
      </c>
      <c r="C39" s="89">
        <v>0.25</v>
      </c>
      <c r="F39" s="23"/>
    </row>
    <row r="40" spans="2:8" x14ac:dyDescent="0.25">
      <c r="B40" s="17" t="s">
        <v>438</v>
      </c>
      <c r="C40" s="89">
        <v>0.23</v>
      </c>
      <c r="F40" s="23"/>
    </row>
    <row r="41" spans="2:8" x14ac:dyDescent="0.25">
      <c r="B41" t="s">
        <v>439</v>
      </c>
      <c r="C41" s="23">
        <v>0.22</v>
      </c>
      <c r="F41" s="23"/>
    </row>
    <row r="42" spans="2:8" x14ac:dyDescent="0.25">
      <c r="B42" s="17" t="s">
        <v>440</v>
      </c>
      <c r="C42" s="89">
        <v>0.21</v>
      </c>
      <c r="F42" s="23"/>
    </row>
    <row r="43" spans="2:8" x14ac:dyDescent="0.25">
      <c r="B43" t="s">
        <v>441</v>
      </c>
      <c r="C43" s="23">
        <v>0.18</v>
      </c>
      <c r="F43" s="23"/>
    </row>
    <row r="44" spans="2:8" x14ac:dyDescent="0.25">
      <c r="B44" t="s">
        <v>277</v>
      </c>
      <c r="C44" s="23">
        <v>0.16</v>
      </c>
      <c r="F44" s="23"/>
    </row>
    <row r="45" spans="2:8" x14ac:dyDescent="0.25">
      <c r="B45" s="17" t="s">
        <v>442</v>
      </c>
      <c r="C45" s="89">
        <v>0.15</v>
      </c>
      <c r="F45" s="23"/>
    </row>
    <row r="46" spans="2:8" x14ac:dyDescent="0.25">
      <c r="B46" t="s">
        <v>443</v>
      </c>
      <c r="C46" s="23">
        <v>0.1</v>
      </c>
      <c r="F46" s="23"/>
    </row>
    <row r="47" spans="2:8" x14ac:dyDescent="0.25">
      <c r="B47" t="s">
        <v>444</v>
      </c>
      <c r="C47" s="23">
        <v>0.09</v>
      </c>
      <c r="F47" s="23"/>
    </row>
    <row r="48" spans="2:8" x14ac:dyDescent="0.25">
      <c r="B48" t="s">
        <v>445</v>
      </c>
      <c r="C48" s="23">
        <v>0.09</v>
      </c>
      <c r="F48" s="23"/>
    </row>
    <row r="49" spans="2:3" x14ac:dyDescent="0.25">
      <c r="B49" t="s">
        <v>50</v>
      </c>
      <c r="C49" s="23">
        <v>0.08</v>
      </c>
    </row>
    <row r="50" spans="2:3" x14ac:dyDescent="0.25">
      <c r="B50" t="s">
        <v>51</v>
      </c>
      <c r="C50" s="23">
        <v>7.0000000000000007E-2</v>
      </c>
    </row>
    <row r="51" spans="2:3" x14ac:dyDescent="0.25">
      <c r="B51" t="s">
        <v>446</v>
      </c>
      <c r="C51" s="23">
        <v>0.06</v>
      </c>
    </row>
    <row r="52" spans="2:3" x14ac:dyDescent="0.25">
      <c r="B52" t="s">
        <v>447</v>
      </c>
      <c r="C52" s="23">
        <v>0.05</v>
      </c>
    </row>
    <row r="53" spans="2:3" x14ac:dyDescent="0.25">
      <c r="B53" t="s">
        <v>448</v>
      </c>
      <c r="C53" s="23">
        <v>0.05</v>
      </c>
    </row>
    <row r="54" spans="2:3" x14ac:dyDescent="0.25">
      <c r="B54" t="s">
        <v>449</v>
      </c>
      <c r="C54" s="23">
        <v>0.05</v>
      </c>
    </row>
    <row r="55" spans="2:3" x14ac:dyDescent="0.25">
      <c r="B55" t="s">
        <v>450</v>
      </c>
      <c r="C55" s="23">
        <v>0.04</v>
      </c>
    </row>
    <row r="56" spans="2:3" x14ac:dyDescent="0.25">
      <c r="B56" t="s">
        <v>451</v>
      </c>
      <c r="C56" s="23">
        <v>0.04</v>
      </c>
    </row>
    <row r="57" spans="2:3" x14ac:dyDescent="0.25">
      <c r="B57" t="s">
        <v>452</v>
      </c>
      <c r="C57" s="23">
        <v>0.03</v>
      </c>
    </row>
    <row r="58" spans="2:3" x14ac:dyDescent="0.25">
      <c r="B58" t="s">
        <v>48</v>
      </c>
      <c r="C58" s="23">
        <v>0.03</v>
      </c>
    </row>
    <row r="59" spans="2:3" x14ac:dyDescent="0.25">
      <c r="B59" t="s">
        <v>453</v>
      </c>
      <c r="C59" s="23">
        <v>0.03</v>
      </c>
    </row>
    <row r="60" spans="2:3" x14ac:dyDescent="0.25">
      <c r="B60" t="s">
        <v>454</v>
      </c>
      <c r="C60" s="23">
        <v>0.03</v>
      </c>
    </row>
    <row r="61" spans="2:3" x14ac:dyDescent="0.25">
      <c r="B61" t="s">
        <v>455</v>
      </c>
      <c r="C61" s="23">
        <v>0.03</v>
      </c>
    </row>
    <row r="62" spans="2:3" x14ac:dyDescent="0.25">
      <c r="B62" t="s">
        <v>456</v>
      </c>
      <c r="C62" s="23">
        <v>0.03</v>
      </c>
    </row>
    <row r="63" spans="2:3" x14ac:dyDescent="0.25">
      <c r="B63" t="s">
        <v>457</v>
      </c>
      <c r="C63" s="23">
        <v>0.03</v>
      </c>
    </row>
    <row r="64" spans="2:3" x14ac:dyDescent="0.25">
      <c r="B64" t="s">
        <v>458</v>
      </c>
      <c r="C64" s="23">
        <v>0.02</v>
      </c>
    </row>
    <row r="65" spans="2:3" x14ac:dyDescent="0.25">
      <c r="B65" t="s">
        <v>459</v>
      </c>
      <c r="C65" s="23">
        <v>0.02</v>
      </c>
    </row>
    <row r="66" spans="2:3" x14ac:dyDescent="0.25">
      <c r="B66" t="s">
        <v>460</v>
      </c>
      <c r="C66" s="23">
        <v>0.02</v>
      </c>
    </row>
    <row r="67" spans="2:3" x14ac:dyDescent="0.25">
      <c r="B67" t="s">
        <v>461</v>
      </c>
      <c r="C67" s="23">
        <v>0.02</v>
      </c>
    </row>
    <row r="68" spans="2:3" x14ac:dyDescent="0.25">
      <c r="B68" t="s">
        <v>462</v>
      </c>
      <c r="C68" s="23">
        <v>0.02</v>
      </c>
    </row>
    <row r="69" spans="2:3" x14ac:dyDescent="0.25">
      <c r="B69" t="s">
        <v>463</v>
      </c>
      <c r="C69" s="23">
        <v>0.01</v>
      </c>
    </row>
    <row r="70" spans="2:3" x14ac:dyDescent="0.25">
      <c r="B70" t="s">
        <v>464</v>
      </c>
      <c r="C70" s="23">
        <v>0.01</v>
      </c>
    </row>
  </sheetData>
  <sortState xmlns:xlrd2="http://schemas.microsoft.com/office/spreadsheetml/2017/richdata2" ref="H12:I33">
    <sortCondition descending="1" ref="I12:I33"/>
  </sortState>
  <hyperlinks>
    <hyperlink ref="F4" r:id="rId1" display="5.9m" xr:uid="{00000000-0004-0000-0500-000000000000}"/>
    <hyperlink ref="B7" r:id="rId2" display="RAJAR" xr:uid="{00000000-0004-0000-0500-000001000000}"/>
    <hyperlink ref="B33" r:id="rId3" xr:uid="{00000000-0004-0000-0500-000002000000}"/>
    <hyperlink ref="B32" r:id="rId4" xr:uid="{00000000-0004-0000-0500-000003000000}"/>
    <hyperlink ref="B29" r:id="rId5" xr:uid="{D9BAD783-0DD1-4EFB-B1A2-8225C4756246}"/>
    <hyperlink ref="B26" r:id="rId6" display="Yonder survey for Ofcom " xr:uid="{2A9716BF-9FDC-4F32-B914-2099E2D54C4B}"/>
    <hyperlink ref="I3" r:id="rId7" display="Yonder survey for Ofcom" xr:uid="{73176975-EA77-4F7F-B8C3-0AB5DD4742F5}"/>
  </hyperlinks>
  <pageMargins left="0.7" right="0.7" top="0.75" bottom="0.75" header="0.3" footer="0.3"/>
  <legacy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TV - Ownership and revenue</vt:lpstr>
      <vt:lpstr>TV - BARB weekly viewing</vt:lpstr>
      <vt:lpstr>TV - BARB identified viewing</vt:lpstr>
      <vt:lpstr>TV - Subscription &amp; VOD</vt:lpstr>
      <vt:lpstr>TV - Production sector</vt:lpstr>
      <vt:lpstr>Radio - Stations &amp; owners</vt:lpstr>
      <vt:lpstr>Radio - 2025 commercial station</vt:lpstr>
      <vt:lpstr>Radio - Audiences and revenues</vt:lpstr>
      <vt:lpstr>Podcasting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Chivers</dc:creator>
  <cp:lastModifiedBy>Tom Chivers</cp:lastModifiedBy>
  <dcterms:created xsi:type="dcterms:W3CDTF">2021-02-11T20:21:29Z</dcterms:created>
  <dcterms:modified xsi:type="dcterms:W3CDTF">2025-05-27T21:52:58Z</dcterms:modified>
</cp:coreProperties>
</file>